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4"/>
  </bookViews>
  <sheets>
    <sheet name="PL-KLSE" sheetId="1" r:id="rId1"/>
    <sheet name="BS-consol" sheetId="2" r:id="rId2"/>
    <sheet name="SC-Equity" sheetId="3" r:id="rId3"/>
    <sheet name="Cash Flow" sheetId="4" r:id="rId4"/>
    <sheet name="Part A2" sheetId="5" r:id="rId5"/>
    <sheet name="Part A3" sheetId="6" r:id="rId6"/>
  </sheets>
  <definedNames>
    <definedName name="_xlnm.Print_Area" localSheetId="1">'BS-consol'!#REF!</definedName>
    <definedName name="_xlnm.Print_Area" localSheetId="3">'Cash Flow'!#REF!</definedName>
    <definedName name="_xlnm.Print_Area" localSheetId="4">'Part A2'!#REF!</definedName>
    <definedName name="_xlnm.Print_Area" localSheetId="0">'PL-KLSE'!$A$1:$E$69</definedName>
  </definedNames>
  <calcPr fullCalcOnLoad="1"/>
</workbook>
</file>

<file path=xl/sharedStrings.xml><?xml version="1.0" encoding="utf-8"?>
<sst xmlns="http://schemas.openxmlformats.org/spreadsheetml/2006/main" count="337" uniqueCount="200">
  <si>
    <t>SYARIKAT TAKAFUL MALAYSIA BERHAD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</si>
  <si>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</si>
  <si>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</si>
  <si>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</si>
  <si>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</si>
  <si>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</si>
  <si>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</si>
  <si>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</si>
  <si>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</si>
  <si>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 xml:space="preserve">             members of the company</t>
  </si>
  <si>
    <t xml:space="preserve"> </t>
  </si>
  <si>
    <t>Cash and bank balances</t>
  </si>
  <si>
    <t>30.06.1999</t>
  </si>
  <si>
    <t>YEAR ENDED</t>
  </si>
  <si>
    <t xml:space="preserve">AS AT </t>
  </si>
  <si>
    <t>CURRENT QUARTER</t>
  </si>
  <si>
    <t>END OF</t>
  </si>
  <si>
    <t>UNAUDITED</t>
  </si>
  <si>
    <t>RM'000</t>
  </si>
  <si>
    <t>ENDED</t>
  </si>
  <si>
    <t xml:space="preserve">YEAR </t>
  </si>
  <si>
    <t>FINANCIAL</t>
  </si>
  <si>
    <t xml:space="preserve">PRECEDING </t>
  </si>
  <si>
    <t xml:space="preserve">UNAUDITED CONSOLIDATED INCOME STATEMENT </t>
  </si>
  <si>
    <t>PRECEDING FINANCIAL</t>
  </si>
  <si>
    <t>(RM'000)</t>
  </si>
  <si>
    <t xml:space="preserve">         companies</t>
  </si>
  <si>
    <t xml:space="preserve">       (iii)  Extraordinary items attributable to </t>
  </si>
  <si>
    <t>1. (a)  Revenue</t>
  </si>
  <si>
    <t xml:space="preserve">    (b)  Investment income</t>
  </si>
  <si>
    <t xml:space="preserve">    (c)  Other income</t>
  </si>
  <si>
    <t>2. (a)  Profit / (loss) before finance cost,</t>
  </si>
  <si>
    <t xml:space="preserve">          depreciation and amortisation, exceptional</t>
  </si>
  <si>
    <t xml:space="preserve">          items, income tax, minority interests and</t>
  </si>
  <si>
    <t xml:space="preserve">          extraordinary items</t>
  </si>
  <si>
    <t xml:space="preserve">    (b)  Finance cost</t>
  </si>
  <si>
    <t xml:space="preserve">    (c)  Depreciation and amortisation</t>
  </si>
  <si>
    <t xml:space="preserve">    (d)  Exceptional items</t>
  </si>
  <si>
    <t xml:space="preserve">    (e)  Profit / (loss) before income tax, minority</t>
  </si>
  <si>
    <t xml:space="preserve">          interests and extraordinary items</t>
  </si>
  <si>
    <t xml:space="preserve">    (f)  Share of profits and losses of associated</t>
  </si>
  <si>
    <t xml:space="preserve">    (g) Profit / (loss) before income tax, minority</t>
  </si>
  <si>
    <t xml:space="preserve">    (i)  (i)  Profit / (loss) after income tax</t>
  </si>
  <si>
    <t xml:space="preserve">              before deducting minority interests </t>
  </si>
  <si>
    <t xml:space="preserve">    (j)  Pre-acquisition profit / (loss), if applicable</t>
  </si>
  <si>
    <t xml:space="preserve">    (k) Net profit / (loss) from ordinary activities</t>
  </si>
  <si>
    <t xml:space="preserve">         attributable to members of the company</t>
  </si>
  <si>
    <t xml:space="preserve">    (l)  (i)  Extraordinary items</t>
  </si>
  <si>
    <t xml:space="preserve">    (m) Net profit / (loss) attributable to members</t>
  </si>
  <si>
    <t>3.  Earnings per share based on 2(m) above after</t>
  </si>
  <si>
    <t xml:space="preserve">          of the company</t>
  </si>
  <si>
    <t xml:space="preserve">     deducting any provision for preference dividends,</t>
  </si>
  <si>
    <t xml:space="preserve">     if any :</t>
  </si>
  <si>
    <t>Revenue</t>
  </si>
  <si>
    <t xml:space="preserve">    (h) Income tax / Zakat</t>
  </si>
  <si>
    <t xml:space="preserve">         interests and extraordinary items</t>
  </si>
  <si>
    <t xml:space="preserve">        (ii)  Less minority interests</t>
  </si>
  <si>
    <t>4.  (a) Dividend per share (sen)</t>
  </si>
  <si>
    <t xml:space="preserve">     (b) Dividend description</t>
  </si>
  <si>
    <t>5.  Net tangible assets per share (RM)</t>
  </si>
  <si>
    <t xml:space="preserve">     Cash and bank balances</t>
  </si>
  <si>
    <t xml:space="preserve">     Short term investments</t>
  </si>
  <si>
    <t xml:space="preserve">     Claims admitted or intimated but not paid</t>
  </si>
  <si>
    <t xml:space="preserve">     Share capital</t>
  </si>
  <si>
    <t>Profit before zakat and taxation</t>
  </si>
  <si>
    <t>Adjustments for :</t>
  </si>
  <si>
    <t xml:space="preserve">  Dividend income</t>
  </si>
  <si>
    <t xml:space="preserve">  Income from financing receivables</t>
  </si>
  <si>
    <t xml:space="preserve">    - Shareholders' Fund</t>
  </si>
  <si>
    <t xml:space="preserve">    - General Takaful Fund</t>
  </si>
  <si>
    <t xml:space="preserve">    - Family Takaful Fund</t>
  </si>
  <si>
    <t xml:space="preserve">  Depreciation :-</t>
  </si>
  <si>
    <t xml:space="preserve">  Increase in Family Takaful Fund</t>
  </si>
  <si>
    <t xml:space="preserve">  Increase in Group Family Takaful Fund</t>
  </si>
  <si>
    <t xml:space="preserve">  Purchase of M'sian Govt. Investment Certificates</t>
  </si>
  <si>
    <t xml:space="preserve">  Zakat paid</t>
  </si>
  <si>
    <t xml:space="preserve">    - Group Family Takaful Fund</t>
  </si>
  <si>
    <t xml:space="preserve">     Other receivables</t>
  </si>
  <si>
    <t xml:space="preserve">     Other payables</t>
  </si>
  <si>
    <t>30.06.2003</t>
  </si>
  <si>
    <t>First and final tax-exempt dividend (2002, less tax 28%)</t>
  </si>
  <si>
    <t xml:space="preserve">  Income taxes paid</t>
  </si>
  <si>
    <t xml:space="preserve">     Amount due to a related company</t>
  </si>
  <si>
    <t xml:space="preserve">     Amount due from retakaful companies</t>
  </si>
  <si>
    <t xml:space="preserve">     Amount due to retakaful companies</t>
  </si>
  <si>
    <t>UNAUDITED CONSOLIDATED STATEMENT OF CHANGES IN EQUITY</t>
  </si>
  <si>
    <t>UNAUDITED CONSOLIDATED CASH FLOW STATEMENT</t>
  </si>
  <si>
    <t>Property, plant and equipment</t>
  </si>
  <si>
    <t>Investment in associates</t>
  </si>
  <si>
    <t>Financing receivables</t>
  </si>
  <si>
    <t>Investments</t>
  </si>
  <si>
    <t>Net current assets</t>
  </si>
  <si>
    <t>Current assets</t>
  </si>
  <si>
    <t>Current liabilities</t>
  </si>
  <si>
    <t>Financed by :</t>
  </si>
  <si>
    <t>Capital and reserves</t>
  </si>
  <si>
    <t>Minority shareholders' interests</t>
  </si>
  <si>
    <t>Takaful funds</t>
  </si>
  <si>
    <t xml:space="preserve">     Family Takaful Fund</t>
  </si>
  <si>
    <t xml:space="preserve">     General Takaful Fund</t>
  </si>
  <si>
    <t xml:space="preserve">     Group Family Takaful Fund</t>
  </si>
  <si>
    <t xml:space="preserve">     General Retakaful Fund</t>
  </si>
  <si>
    <t xml:space="preserve">     ATG Retakaful Pool</t>
  </si>
  <si>
    <t xml:space="preserve">     Family Retakaful Fund</t>
  </si>
  <si>
    <t>Net tangible assets per share (RM)</t>
  </si>
  <si>
    <t xml:space="preserve">     Reserves</t>
  </si>
  <si>
    <t>Share</t>
  </si>
  <si>
    <t>Capital</t>
  </si>
  <si>
    <t>Premium</t>
  </si>
  <si>
    <t>Translation</t>
  </si>
  <si>
    <t>Reserve</t>
  </si>
  <si>
    <t>Retained</t>
  </si>
  <si>
    <t>Profits</t>
  </si>
  <si>
    <t>Total</t>
  </si>
  <si>
    <t>Exchange differences on</t>
  </si>
  <si>
    <t>Cash flows from operating activities</t>
  </si>
  <si>
    <t>Cash flows from investing activities</t>
  </si>
  <si>
    <t>Net cash used in investing activities</t>
  </si>
  <si>
    <t>Cash and cash equivalents comprise :</t>
  </si>
  <si>
    <t>Part A2 : SUMMARY OF KEY FINANCIAL INFORMATION</t>
  </si>
  <si>
    <t>SUMMARY OF KEY FINANCIAL INFORMATION</t>
  </si>
  <si>
    <t>Profit / (loss) before tax / zakat</t>
  </si>
  <si>
    <t>Net profit / (loss) after tax / zakat</t>
  </si>
  <si>
    <t>and minority interest</t>
  </si>
  <si>
    <t>Net profit / (loss) for the period</t>
  </si>
  <si>
    <t>Dividend per share (sen)</t>
  </si>
  <si>
    <t>Part A3 : ADDITIONAL INFORMATION</t>
  </si>
  <si>
    <t>Gross interest income</t>
  </si>
  <si>
    <t>Gross interest expenses</t>
  </si>
  <si>
    <t>Deferred tax assets</t>
  </si>
  <si>
    <t xml:space="preserve">   statements of foreign entities</t>
  </si>
  <si>
    <t xml:space="preserve">   in the income statements</t>
  </si>
  <si>
    <t>Net gain not recognised</t>
  </si>
  <si>
    <t>Long term and deferred liabilities</t>
  </si>
  <si>
    <t xml:space="preserve">    unquoted shares and unit trusts :-</t>
  </si>
  <si>
    <t>Cash generated from operations</t>
  </si>
  <si>
    <t>Net cash generated from operating activities</t>
  </si>
  <si>
    <t>Net increase in cash and cash equivalents</t>
  </si>
  <si>
    <t>Cash and cash equivalents at the end of period</t>
  </si>
  <si>
    <t xml:space="preserve">  Increase in payables (including claim admitted but not paid)</t>
  </si>
  <si>
    <t xml:space="preserve">  Income from Investment Accounts and Islamic Accepted Bills</t>
  </si>
  <si>
    <t xml:space="preserve">  Decrease in ATG Retakaful Pool</t>
  </si>
  <si>
    <t xml:space="preserve">  (Decrease) / Increase in General Retakaful Fund</t>
  </si>
  <si>
    <t>Net loss not recognised</t>
  </si>
  <si>
    <t xml:space="preserve">     (b) Fully diluted (based on weighted average of </t>
  </si>
  <si>
    <t xml:space="preserve">          respectively) (sen)</t>
  </si>
  <si>
    <t xml:space="preserve">     (a) Basic (based on weighted average of</t>
  </si>
  <si>
    <t>(Purchase) / Disposal of property, plant and equipment</t>
  </si>
  <si>
    <t xml:space="preserve">  Increase in General Takaful Fund</t>
  </si>
  <si>
    <t>FOR THE FOURTH QUARTER ENDED 30 JUNE 2004</t>
  </si>
  <si>
    <t>FOURTH QUARTER</t>
  </si>
  <si>
    <t>30.06.2004</t>
  </si>
  <si>
    <t xml:space="preserve">          120,294,685 and 55,000,000 ordinary shares</t>
  </si>
  <si>
    <t xml:space="preserve">          121,547,667 and 55,000,000 ordinary shares</t>
  </si>
  <si>
    <t xml:space="preserve">     Takaful Lil-Istithmar Fund</t>
  </si>
  <si>
    <t>As at 1 July 2002</t>
  </si>
  <si>
    <t>Net profit for the year</t>
  </si>
  <si>
    <t>Dividend 2002-final</t>
  </si>
  <si>
    <t>As at 30 June 2003</t>
  </si>
  <si>
    <t>As at 1 July 2003</t>
  </si>
  <si>
    <t>Issue of shares</t>
  </si>
  <si>
    <t>Issue of shares expenses</t>
  </si>
  <si>
    <t>Dilution  arising from additional shares</t>
  </si>
  <si>
    <t>Dividend 2003-final</t>
  </si>
  <si>
    <t>As at 30 June 2004</t>
  </si>
  <si>
    <t xml:space="preserve">   translation of the financial </t>
  </si>
  <si>
    <t xml:space="preserve">   Bonus Issue</t>
  </si>
  <si>
    <t xml:space="preserve">   Cash</t>
  </si>
  <si>
    <t>FOR THE  FOURTH QUARTER ENDED 30 JUNE 2004</t>
  </si>
  <si>
    <t xml:space="preserve">  Share of losses in associated companies</t>
  </si>
  <si>
    <t xml:space="preserve">  Loss on disposal of quoted shares</t>
  </si>
  <si>
    <t xml:space="preserve">  Gain / (Loss) on foreign exchange</t>
  </si>
  <si>
    <t xml:space="preserve">  Reversal of (write back) / diminution in value of quoted shares,</t>
  </si>
  <si>
    <t xml:space="preserve">  Gain on disposal of property, plant &amp; equipment</t>
  </si>
  <si>
    <t xml:space="preserve">  Profit on disposal of Islamic Debt Securities</t>
  </si>
  <si>
    <t xml:space="preserve">  Profit on disposal of Malaysian Government Investment Certificate</t>
  </si>
  <si>
    <t xml:space="preserve">  Adjustment to property, plant &amp; equipment</t>
  </si>
  <si>
    <t xml:space="preserve">  Allowance to non-performing financing</t>
  </si>
  <si>
    <t>Operating loss before working capital changes</t>
  </si>
  <si>
    <t xml:space="preserve">  Decrease Family Retakaful Fund</t>
  </si>
  <si>
    <t xml:space="preserve">  Increase in Takaful Lil-Istithmar Fund</t>
  </si>
  <si>
    <t xml:space="preserve">  Increase in Investments</t>
  </si>
  <si>
    <t xml:space="preserve">  Payment received from financing receivables</t>
  </si>
  <si>
    <t xml:space="preserve">  (Increase) / Decrease in other receivables</t>
  </si>
  <si>
    <t>Acquisition of investment in associated companies</t>
  </si>
  <si>
    <t>Acquisition of shares from minority shareholders</t>
  </si>
  <si>
    <t>Proceeds from sale property, plant &amp; equipment</t>
  </si>
  <si>
    <t>Cash flows from financing activities</t>
  </si>
  <si>
    <t>Proceeds from the issuance of new share capital</t>
  </si>
  <si>
    <t>Proceeds from issuance of shares in subsidiary to minority shareholders</t>
  </si>
  <si>
    <t>Issue of share expenses</t>
  </si>
  <si>
    <t>Dividend paid to shareholders of the Company</t>
  </si>
  <si>
    <t>Dividend paid to minority shareholders</t>
  </si>
  <si>
    <t>Net cash used in financing activities</t>
  </si>
  <si>
    <t>Cash and cash equivalents at the beginning of year</t>
  </si>
  <si>
    <t>Basic earnings / (loss) per share (sen)</t>
  </si>
  <si>
    <t>ADDITIONAL INFORMATION FOR THE FOURTH QUARTER ENDED 30 JUNE  2004</t>
  </si>
  <si>
    <t>Profit from operations</t>
  </si>
  <si>
    <t>AUDITED</t>
  </si>
  <si>
    <t>UNAUDITED CONSOLIDATED BALANCE SHEET AS AT END OF THE FOURTH QUARTER ENDED 30 JUNE 2004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</si>
</sst>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* #,##0.0000000000_);_(* \(#,##0.0000000000\);_(* &quot;-&quot;??_);_(@_)"/>
    <numFmt numFmtId="188" formatCode="_(* #,##0.00000000000_);_(* \(#,##0.00000000000\);_(* &quot;-&quot;??_);_(@_)"/>
    <numFmt numFmtId="189" formatCode="_(* #,##0.000000000000_);_(* \(#,##0.000000000000\);_(* &quot;-&quot;??_);_(@_)"/>
    <numFmt numFmtId="190" formatCode="#,##0;[Red]#,##0"/>
    <numFmt numFmtId="191" formatCode="0.00_);\(0.00\)"/>
    <numFmt numFmtId="192" formatCode="0_);\(0\)"/>
    <numFmt numFmtId="193" formatCode="#,##0.0_);\(#,##0.0\)"/>
    <numFmt numFmtId="194" formatCode="0.0%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0_);\(#,##0.000\)"/>
    <numFmt numFmtId="202" formatCode="#,##0.0000_);\(#,##0.0000\)"/>
    <numFmt numFmtId="203" formatCode="0.0_);\(0.0\)"/>
    <numFmt numFmtId="204" formatCode="_(* #,##0.000000_);_(* \(#,##0.000000\);_(* &quot;-&quot;??????_);_(@_)"/>
    <numFmt numFmtId="205" formatCode="#,##0.00000_);\(#,##0.00000\)"/>
    <numFmt numFmtId="206" formatCode="_(* #,##0.00000_);_(* \(#,##0.00000\);_(* &quot;-&quot;?????_);_(@_)"/>
    <numFmt numFmtId="207" formatCode="0.0"/>
    <numFmt numFmtId="208" formatCode="#,##0.00;[Red]#,##0.00"/>
    <numFmt numFmtId="209" formatCode="[$-409]dddd\,\ mmmm\ dd\,\ yyyy"/>
    <numFmt numFmtId="210" formatCode="[$-409]h:mm:ss\ AM/PM"/>
    <numFmt numFmtId="211" formatCode="_(* #,##0.000_);_(* \(#,##0.000\);_(* &quot;-&quot;???_);_(@_)"/>
    <numFmt numFmtId="212" formatCode="[&lt;=9999999]###\-####;\(###\)\ ###\-####"/>
    <numFmt numFmtId="213" formatCode="_(* #,##0.0_);_(* \(#,##0.0\);_(* &quot;-&quot;?_);_(@_)"/>
  </numFmts>
  <fonts count="7"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15" applyFont="1" applyAlignment="1">
      <alignment/>
    </xf>
    <xf numFmtId="39" fontId="0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0" fillId="0" borderId="1" xfId="15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0" fillId="0" borderId="0" xfId="0" applyNumberFormat="1" applyAlignment="1">
      <alignment/>
    </xf>
    <xf numFmtId="179" fontId="0" fillId="0" borderId="3" xfId="0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4" xfId="0" applyNumberFormat="1" applyBorder="1" applyAlignment="1">
      <alignment/>
    </xf>
    <xf numFmtId="179" fontId="0" fillId="0" borderId="2" xfId="0" applyNumberFormat="1" applyBorder="1" applyAlignment="1">
      <alignment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179" fontId="3" fillId="0" borderId="0" xfId="0" applyNumberFormat="1" applyFont="1" applyAlignment="1">
      <alignment horizontal="center"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179" fontId="0" fillId="0" borderId="0" xfId="0" applyNumberFormat="1" applyBorder="1" applyAlignment="1">
      <alignment/>
    </xf>
    <xf numFmtId="179" fontId="0" fillId="0" borderId="5" xfId="0" applyNumberFormat="1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79" fontId="1" fillId="0" borderId="0" xfId="0" applyNumberFormat="1" applyFont="1" applyAlignment="1">
      <alignment horizontal="centerContinuous"/>
    </xf>
    <xf numFmtId="179" fontId="2" fillId="0" borderId="0" xfId="0" applyNumberFormat="1" applyFont="1" applyAlignment="1">
      <alignment horizontal="centerContinuous"/>
    </xf>
    <xf numFmtId="179" fontId="2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workbookViewId="0" topLeftCell="A1">
      <selection activeCell="A4" sqref="A4:F4"/>
    </sheetView>
  </sheetViews>
  <sheetFormatPr defaultColWidth="9.33203125" defaultRowHeight="11.25"/>
  <cols>
    <col min="1" max="1" width="55.83203125" style="2" customWidth="1"/>
    <col min="2" max="2" width="21.66015625" style="2" customWidth="1"/>
    <col min="3" max="3" width="23.83203125" style="2" customWidth="1"/>
    <col min="4" max="4" width="17.83203125" style="2" customWidth="1"/>
    <col min="5" max="5" width="19.66015625" style="2" customWidth="1"/>
    <col min="6" max="6" width="10.5" style="2" customWidth="1"/>
    <col min="7" max="7" width="14.83203125" style="2" hidden="1" customWidth="1"/>
    <col min="8" max="16384" width="9.33203125" style="2" customWidth="1"/>
  </cols>
  <sheetData>
    <row r="1" spans="1:8" ht="12.75">
      <c r="A1" s="35" t="s">
        <v>0</v>
      </c>
      <c r="B1" s="35"/>
      <c r="C1" s="35"/>
      <c r="D1" s="35"/>
      <c r="E1" s="35"/>
      <c r="F1" s="35"/>
      <c r="G1" s="22"/>
      <c r="H1" s="22"/>
    </row>
    <row r="2" spans="1:5" ht="12.75">
      <c r="A2" s="21"/>
      <c r="B2" s="21"/>
      <c r="C2" s="21"/>
      <c r="D2" s="21"/>
      <c r="E2" s="21"/>
    </row>
    <row r="3" spans="1:8" ht="12.75">
      <c r="A3" s="35" t="s">
        <v>23</v>
      </c>
      <c r="B3" s="35"/>
      <c r="C3" s="35"/>
      <c r="D3" s="35"/>
      <c r="E3" s="35"/>
      <c r="F3" s="35"/>
      <c r="G3" s="22"/>
      <c r="H3" s="22"/>
    </row>
    <row r="4" spans="1:8" ht="12.75">
      <c r="A4" s="35" t="s">
        <v>149</v>
      </c>
      <c r="B4" s="35"/>
      <c r="C4" s="35"/>
      <c r="D4" s="35"/>
      <c r="E4" s="35"/>
      <c r="F4" s="35"/>
      <c r="G4" s="22"/>
      <c r="H4" s="22"/>
    </row>
    <row r="5" spans="1:6" ht="12.75">
      <c r="A5" s="1"/>
      <c r="B5" s="1"/>
      <c r="C5" s="1"/>
      <c r="D5" s="1"/>
      <c r="E5" s="1"/>
      <c r="F5" s="1"/>
    </row>
    <row r="6" spans="2:6" ht="12.75">
      <c r="B6" s="34" t="s">
        <v>150</v>
      </c>
      <c r="C6" s="34"/>
      <c r="D6" s="34" t="s">
        <v>1</v>
      </c>
      <c r="E6" s="34"/>
      <c r="F6" s="3"/>
    </row>
    <row r="7" spans="2:7" ht="12.75">
      <c r="B7" s="3" t="s">
        <v>2</v>
      </c>
      <c r="C7" s="3" t="s">
        <v>3</v>
      </c>
      <c r="D7" s="3" t="s">
        <v>2</v>
      </c>
      <c r="E7" s="3" t="s">
        <v>3</v>
      </c>
      <c r="F7" s="3"/>
      <c r="G7" s="3" t="s">
        <v>22</v>
      </c>
    </row>
    <row r="8" spans="2:7" ht="12.75">
      <c r="B8" s="3" t="s">
        <v>4</v>
      </c>
      <c r="C8" s="3" t="s">
        <v>5</v>
      </c>
      <c r="D8" s="3" t="s">
        <v>4</v>
      </c>
      <c r="E8" s="3" t="s">
        <v>5</v>
      </c>
      <c r="F8" s="3"/>
      <c r="G8" s="3" t="s">
        <v>21</v>
      </c>
    </row>
    <row r="9" spans="2:7" ht="12.75">
      <c r="B9" s="3" t="s">
        <v>6</v>
      </c>
      <c r="C9" s="3" t="s">
        <v>6</v>
      </c>
      <c r="D9" s="3" t="s">
        <v>7</v>
      </c>
      <c r="E9" s="3" t="s">
        <v>8</v>
      </c>
      <c r="F9" s="3"/>
      <c r="G9" s="3" t="s">
        <v>20</v>
      </c>
    </row>
    <row r="10" spans="2:7" ht="12.75">
      <c r="B10" s="3" t="s">
        <v>151</v>
      </c>
      <c r="C10" s="3" t="s">
        <v>79</v>
      </c>
      <c r="D10" s="3" t="s">
        <v>151</v>
      </c>
      <c r="E10" s="3" t="s">
        <v>79</v>
      </c>
      <c r="F10" s="3"/>
      <c r="G10" s="3" t="s">
        <v>19</v>
      </c>
    </row>
    <row r="11" spans="2:7" ht="12.75">
      <c r="B11" s="3" t="s">
        <v>25</v>
      </c>
      <c r="C11" s="3" t="s">
        <v>25</v>
      </c>
      <c r="D11" s="3" t="s">
        <v>25</v>
      </c>
      <c r="E11" s="3" t="s">
        <v>25</v>
      </c>
      <c r="F11" s="3"/>
      <c r="G11" s="3" t="s">
        <v>12</v>
      </c>
    </row>
    <row r="12" spans="3:7" ht="12.75">
      <c r="C12" s="3"/>
      <c r="D12" s="3"/>
      <c r="E12" s="3"/>
      <c r="F12" s="3"/>
      <c r="G12" s="3" t="s">
        <v>18</v>
      </c>
    </row>
    <row r="14" spans="1:7" ht="12.75">
      <c r="A14" s="2" t="s">
        <v>28</v>
      </c>
      <c r="B14" s="11">
        <v>39661</v>
      </c>
      <c r="C14" s="11">
        <v>35826</v>
      </c>
      <c r="D14" s="11">
        <v>117273</v>
      </c>
      <c r="E14" s="11">
        <v>99579</v>
      </c>
      <c r="F14" s="8"/>
      <c r="G14" s="11">
        <v>52500.143</v>
      </c>
    </row>
    <row r="15" spans="2:7" ht="12.75">
      <c r="B15" s="8"/>
      <c r="C15" s="8"/>
      <c r="D15" s="8"/>
      <c r="E15" s="8"/>
      <c r="F15" s="8"/>
      <c r="G15" s="12"/>
    </row>
    <row r="16" spans="1:7" ht="12.75">
      <c r="A16" s="2" t="s">
        <v>29</v>
      </c>
      <c r="B16" s="11">
        <v>-1099</v>
      </c>
      <c r="C16" s="11">
        <v>-2797</v>
      </c>
      <c r="D16" s="11">
        <v>5961</v>
      </c>
      <c r="E16" s="11">
        <v>3513</v>
      </c>
      <c r="F16" s="8"/>
      <c r="G16" s="11">
        <f>728.756+96.441+1578.703+1165.147+2343.735+7470.046+5625.832+330+1587.425+3086.048+64.998</f>
        <v>24077.131</v>
      </c>
    </row>
    <row r="17" spans="2:7" ht="12.75">
      <c r="B17" s="8"/>
      <c r="C17" s="8"/>
      <c r="D17" s="8"/>
      <c r="E17" s="8"/>
      <c r="F17" s="8"/>
      <c r="G17" s="12"/>
    </row>
    <row r="18" spans="1:7" ht="12.75">
      <c r="A18" s="2" t="s">
        <v>30</v>
      </c>
      <c r="B18" s="11">
        <v>1775</v>
      </c>
      <c r="C18" s="11">
        <v>631</v>
      </c>
      <c r="D18" s="11">
        <v>3162</v>
      </c>
      <c r="E18" s="11">
        <v>1548</v>
      </c>
      <c r="F18" s="8"/>
      <c r="G18" s="11">
        <f>6540.789+0.296</f>
        <v>6541.085</v>
      </c>
    </row>
    <row r="19" spans="2:7" ht="12.75">
      <c r="B19" s="8"/>
      <c r="C19" s="8"/>
      <c r="D19" s="8"/>
      <c r="E19" s="8"/>
      <c r="F19" s="8"/>
      <c r="G19" s="12"/>
    </row>
    <row r="20" spans="1:7" ht="12.75">
      <c r="A20" s="2" t="s">
        <v>31</v>
      </c>
      <c r="B20" s="8">
        <v>13536</v>
      </c>
      <c r="C20" s="8">
        <v>10762</v>
      </c>
      <c r="D20" s="8">
        <v>28163</v>
      </c>
      <c r="E20" s="8">
        <v>25007</v>
      </c>
      <c r="F20" s="8"/>
      <c r="G20" s="12">
        <f>19854+1612</f>
        <v>21466</v>
      </c>
    </row>
    <row r="21" spans="1:7" ht="12.75">
      <c r="A21" s="2" t="s">
        <v>32</v>
      </c>
      <c r="B21" s="8"/>
      <c r="C21" s="8"/>
      <c r="D21" s="8"/>
      <c r="E21" s="8"/>
      <c r="F21" s="8"/>
      <c r="G21" s="12"/>
    </row>
    <row r="22" spans="1:7" ht="12.75">
      <c r="A22" s="2" t="s">
        <v>33</v>
      </c>
      <c r="B22" s="8"/>
      <c r="C22" s="8"/>
      <c r="D22" s="8"/>
      <c r="E22" s="8"/>
      <c r="F22" s="8"/>
      <c r="G22" s="12"/>
    </row>
    <row r="23" spans="1:7" ht="12.75">
      <c r="A23" s="2" t="s">
        <v>34</v>
      </c>
      <c r="B23" s="8"/>
      <c r="C23" s="8"/>
      <c r="D23" s="8"/>
      <c r="E23" s="8"/>
      <c r="F23" s="8"/>
      <c r="G23" s="12"/>
    </row>
    <row r="24" spans="2:7" ht="12.75">
      <c r="B24" s="8"/>
      <c r="C24" s="8"/>
      <c r="D24" s="8"/>
      <c r="E24" s="8"/>
      <c r="F24" s="8"/>
      <c r="G24" s="12"/>
    </row>
    <row r="25" spans="1:7" ht="12.75">
      <c r="A25" s="2" t="s">
        <v>35</v>
      </c>
      <c r="B25" s="8">
        <v>-42</v>
      </c>
      <c r="C25" s="8">
        <v>-51</v>
      </c>
      <c r="D25" s="8">
        <v>-42</v>
      </c>
      <c r="E25" s="8">
        <v>-51</v>
      </c>
      <c r="F25" s="8"/>
      <c r="G25" s="12">
        <v>0</v>
      </c>
    </row>
    <row r="26" spans="2:7" ht="12.75">
      <c r="B26" s="8"/>
      <c r="C26" s="8"/>
      <c r="D26" s="8"/>
      <c r="E26" s="8"/>
      <c r="F26" s="8"/>
      <c r="G26" s="12"/>
    </row>
    <row r="27" spans="1:7" ht="12.75">
      <c r="A27" s="2" t="s">
        <v>36</v>
      </c>
      <c r="B27" s="8">
        <v>-1184</v>
      </c>
      <c r="C27" s="8">
        <v>-1290</v>
      </c>
      <c r="D27" s="8">
        <v>-5014</v>
      </c>
      <c r="E27" s="8">
        <v>-5043</v>
      </c>
      <c r="F27" s="8"/>
      <c r="G27" s="12">
        <v>-1611.527</v>
      </c>
    </row>
    <row r="28" spans="2:7" ht="12.75">
      <c r="B28" s="8"/>
      <c r="C28" s="8"/>
      <c r="D28" s="8"/>
      <c r="E28" s="8"/>
      <c r="F28" s="8"/>
      <c r="G28" s="12"/>
    </row>
    <row r="29" spans="1:7" ht="12.75">
      <c r="A29" s="2" t="s">
        <v>37</v>
      </c>
      <c r="B29" s="8">
        <v>0</v>
      </c>
      <c r="C29" s="8">
        <v>0</v>
      </c>
      <c r="D29" s="8">
        <v>0</v>
      </c>
      <c r="E29" s="8">
        <v>0</v>
      </c>
      <c r="F29" s="8"/>
      <c r="G29" s="12">
        <v>5624.143</v>
      </c>
    </row>
    <row r="30" spans="2:7" ht="12.75">
      <c r="B30" s="11"/>
      <c r="C30" s="11"/>
      <c r="D30" s="11"/>
      <c r="E30" s="11"/>
      <c r="F30" s="8"/>
      <c r="G30" s="12"/>
    </row>
    <row r="31" spans="1:7" ht="12.75">
      <c r="A31" s="2" t="s">
        <v>38</v>
      </c>
      <c r="B31" s="8">
        <v>12310</v>
      </c>
      <c r="C31" s="8">
        <v>9421</v>
      </c>
      <c r="D31" s="8">
        <v>23107</v>
      </c>
      <c r="E31" s="8">
        <v>19913</v>
      </c>
      <c r="F31" s="8"/>
      <c r="G31" s="8">
        <f>SUM(G20:G29)-0.45</f>
        <v>25478.165999999997</v>
      </c>
    </row>
    <row r="32" spans="1:7" ht="12.75">
      <c r="A32" s="2" t="s">
        <v>39</v>
      </c>
      <c r="B32" s="8"/>
      <c r="C32" s="8"/>
      <c r="D32" s="8"/>
      <c r="E32" s="8"/>
      <c r="F32" s="8"/>
      <c r="G32" s="12"/>
    </row>
    <row r="33" spans="1:7" ht="12.75">
      <c r="A33" s="2" t="s">
        <v>10</v>
      </c>
      <c r="B33" s="8"/>
      <c r="C33" s="8"/>
      <c r="D33" s="8"/>
      <c r="E33" s="8"/>
      <c r="F33" s="8"/>
      <c r="G33" s="12"/>
    </row>
    <row r="34" spans="1:7" ht="12.75">
      <c r="A34" s="2" t="s">
        <v>40</v>
      </c>
      <c r="B34" s="8">
        <v>-120</v>
      </c>
      <c r="C34" s="8">
        <v>-41</v>
      </c>
      <c r="D34" s="8">
        <v>-44</v>
      </c>
      <c r="E34" s="8">
        <v>-706</v>
      </c>
      <c r="F34" s="8"/>
      <c r="G34" s="12"/>
    </row>
    <row r="35" spans="1:7" ht="12.75">
      <c r="A35" s="2" t="s">
        <v>26</v>
      </c>
      <c r="F35" s="8"/>
      <c r="G35" s="12"/>
    </row>
    <row r="36" spans="2:7" ht="12.75">
      <c r="B36" s="11"/>
      <c r="C36" s="11"/>
      <c r="D36" s="11"/>
      <c r="E36" s="11"/>
      <c r="F36" s="8"/>
      <c r="G36" s="12"/>
    </row>
    <row r="37" spans="1:7" ht="12.75">
      <c r="A37" s="2" t="s">
        <v>41</v>
      </c>
      <c r="B37" s="8">
        <v>12190</v>
      </c>
      <c r="C37" s="8">
        <v>9380</v>
      </c>
      <c r="D37" s="8">
        <v>23063</v>
      </c>
      <c r="E37" s="8">
        <v>19207</v>
      </c>
      <c r="F37" s="8"/>
      <c r="G37" s="12">
        <v>-8.05</v>
      </c>
    </row>
    <row r="38" spans="1:7" ht="12.75">
      <c r="A38" s="2" t="s">
        <v>55</v>
      </c>
      <c r="B38" s="8"/>
      <c r="C38" s="8"/>
      <c r="D38" s="8"/>
      <c r="E38" s="8"/>
      <c r="F38" s="8"/>
      <c r="G38" s="12"/>
    </row>
    <row r="39" spans="1:7" ht="12.75">
      <c r="A39" s="2" t="s">
        <v>10</v>
      </c>
      <c r="F39" s="8"/>
      <c r="G39" s="8">
        <f>+G31+G37</f>
        <v>25470.115999999998</v>
      </c>
    </row>
    <row r="40" spans="1:7" ht="12.75">
      <c r="A40" s="2" t="s">
        <v>54</v>
      </c>
      <c r="B40" s="8">
        <v>4199</v>
      </c>
      <c r="C40" s="8">
        <v>1667</v>
      </c>
      <c r="D40" s="8">
        <v>1536</v>
      </c>
      <c r="E40" s="8">
        <v>128</v>
      </c>
      <c r="F40" s="8"/>
      <c r="G40" s="12"/>
    </row>
    <row r="41" spans="2:7" ht="12.75">
      <c r="B41" s="11"/>
      <c r="C41" s="11"/>
      <c r="D41" s="11"/>
      <c r="E41" s="11"/>
      <c r="F41" s="8"/>
      <c r="G41" s="12"/>
    </row>
    <row r="42" spans="1:7" ht="12.75">
      <c r="A42" s="2" t="s">
        <v>42</v>
      </c>
      <c r="B42" s="8">
        <v>16389</v>
      </c>
      <c r="C42" s="8">
        <v>11047</v>
      </c>
      <c r="D42" s="8">
        <v>24599</v>
      </c>
      <c r="E42" s="8">
        <v>19335</v>
      </c>
      <c r="F42" s="8"/>
      <c r="G42" s="12">
        <v>-5936.6</v>
      </c>
    </row>
    <row r="43" spans="1:7" ht="12.75">
      <c r="A43" s="2" t="s">
        <v>43</v>
      </c>
      <c r="B43" s="8"/>
      <c r="C43" s="8"/>
      <c r="D43" s="8"/>
      <c r="E43" s="8"/>
      <c r="F43" s="8"/>
      <c r="G43" s="12"/>
    </row>
    <row r="44" spans="1:7" ht="12.75">
      <c r="A44" s="2" t="s">
        <v>56</v>
      </c>
      <c r="B44" s="8">
        <v>-401</v>
      </c>
      <c r="C44" s="8">
        <v>-401</v>
      </c>
      <c r="D44" s="8">
        <v>-535</v>
      </c>
      <c r="E44" s="8">
        <v>-358</v>
      </c>
      <c r="F44" s="8"/>
      <c r="G44" s="8">
        <f>+G39+G42-0.45</f>
        <v>19533.065999999995</v>
      </c>
    </row>
    <row r="45" spans="2:7" ht="12.75">
      <c r="B45" s="8"/>
      <c r="C45" s="8"/>
      <c r="D45" s="8"/>
      <c r="E45" s="8"/>
      <c r="F45" s="8"/>
      <c r="G45" s="12"/>
    </row>
    <row r="46" spans="1:7" ht="12.75">
      <c r="A46" s="2" t="s">
        <v>44</v>
      </c>
      <c r="B46" s="8">
        <v>0</v>
      </c>
      <c r="C46" s="8">
        <v>0</v>
      </c>
      <c r="D46" s="8">
        <v>0</v>
      </c>
      <c r="E46" s="8">
        <v>0</v>
      </c>
      <c r="F46" s="8"/>
      <c r="G46" s="12">
        <v>-117.417</v>
      </c>
    </row>
    <row r="47" spans="1:7" ht="12.75">
      <c r="A47" s="2" t="s">
        <v>10</v>
      </c>
      <c r="B47" s="11"/>
      <c r="C47" s="11"/>
      <c r="D47" s="11"/>
      <c r="E47" s="11"/>
      <c r="F47" s="8"/>
      <c r="G47" s="12"/>
    </row>
    <row r="48" spans="1:7" ht="12.75">
      <c r="A48" s="2" t="s">
        <v>45</v>
      </c>
      <c r="B48" s="8">
        <v>15988</v>
      </c>
      <c r="C48" s="8">
        <v>10646</v>
      </c>
      <c r="D48" s="8">
        <v>24064</v>
      </c>
      <c r="E48" s="8">
        <v>18977</v>
      </c>
      <c r="G48" s="8">
        <f>+G44+G46</f>
        <v>19415.648999999994</v>
      </c>
    </row>
    <row r="49" spans="1:7" ht="12.75">
      <c r="A49" s="2" t="s">
        <v>46</v>
      </c>
      <c r="G49" s="12"/>
    </row>
    <row r="50" ht="12.75">
      <c r="G50" s="12">
        <v>0</v>
      </c>
    </row>
    <row r="51" spans="1:7" ht="12.75">
      <c r="A51" s="2" t="s">
        <v>47</v>
      </c>
      <c r="B51" s="8">
        <v>0</v>
      </c>
      <c r="C51" s="8">
        <v>0</v>
      </c>
      <c r="D51" s="8">
        <v>0</v>
      </c>
      <c r="E51" s="8">
        <v>0</v>
      </c>
      <c r="F51" s="8"/>
      <c r="G51" s="12">
        <v>0</v>
      </c>
    </row>
    <row r="52" spans="1:6" ht="12.75">
      <c r="A52" s="2" t="s">
        <v>56</v>
      </c>
      <c r="B52" s="8">
        <v>0</v>
      </c>
      <c r="C52" s="8">
        <v>0</v>
      </c>
      <c r="D52" s="8">
        <v>0</v>
      </c>
      <c r="E52" s="8">
        <v>0</v>
      </c>
      <c r="F52" s="8"/>
    </row>
    <row r="53" spans="1:7" ht="12.75">
      <c r="A53" s="2" t="s">
        <v>27</v>
      </c>
      <c r="B53" s="8">
        <v>0</v>
      </c>
      <c r="C53" s="8">
        <v>0</v>
      </c>
      <c r="D53" s="8">
        <v>0</v>
      </c>
      <c r="E53" s="8">
        <v>0</v>
      </c>
      <c r="F53" s="8"/>
      <c r="G53" s="12">
        <v>0</v>
      </c>
    </row>
    <row r="54" spans="1:7" ht="12.75">
      <c r="A54" s="2" t="s">
        <v>9</v>
      </c>
      <c r="B54" s="8"/>
      <c r="C54" s="8"/>
      <c r="D54" s="8"/>
      <c r="E54" s="8"/>
      <c r="F54" s="8"/>
      <c r="G54" s="12"/>
    </row>
    <row r="55" spans="2:7" ht="12.75">
      <c r="B55" s="8"/>
      <c r="C55" s="8"/>
      <c r="D55" s="8"/>
      <c r="E55" s="8"/>
      <c r="F55" s="8"/>
      <c r="G55" s="12"/>
    </row>
    <row r="56" spans="1:7" ht="13.5" thickBot="1">
      <c r="A56" s="2" t="s">
        <v>48</v>
      </c>
      <c r="B56" s="23"/>
      <c r="C56" s="23"/>
      <c r="D56" s="23"/>
      <c r="E56" s="23"/>
      <c r="F56" s="8"/>
      <c r="G56" s="10">
        <f>SUM(G48:G53)</f>
        <v>19415.648999999994</v>
      </c>
    </row>
    <row r="57" spans="1:7" ht="14.25" thickBot="1" thickTop="1">
      <c r="A57" s="2" t="s">
        <v>50</v>
      </c>
      <c r="B57" s="10">
        <v>15988</v>
      </c>
      <c r="C57" s="10">
        <v>10646</v>
      </c>
      <c r="D57" s="10">
        <v>24064</v>
      </c>
      <c r="E57" s="10">
        <v>18977</v>
      </c>
      <c r="F57" s="8"/>
      <c r="G57" s="8"/>
    </row>
    <row r="58" spans="2:7" ht="13.5" thickTop="1">
      <c r="B58" s="8"/>
      <c r="C58" s="8"/>
      <c r="D58" s="8"/>
      <c r="E58" s="8"/>
      <c r="F58" s="8"/>
      <c r="G58" s="8"/>
    </row>
    <row r="59" spans="1:7" ht="12.75">
      <c r="A59" s="2" t="s">
        <v>49</v>
      </c>
      <c r="B59" s="8"/>
      <c r="C59" s="8"/>
      <c r="D59" s="8"/>
      <c r="E59" s="8"/>
      <c r="F59" s="8"/>
      <c r="G59" s="8"/>
    </row>
    <row r="60" spans="1:7" ht="12.75">
      <c r="A60" s="2" t="s">
        <v>51</v>
      </c>
      <c r="B60" s="8"/>
      <c r="C60" s="8"/>
      <c r="D60" s="8"/>
      <c r="E60" s="8"/>
      <c r="F60" s="8"/>
      <c r="G60" s="8"/>
    </row>
    <row r="61" spans="1:7" ht="12.75">
      <c r="A61" s="2" t="s">
        <v>52</v>
      </c>
      <c r="B61" s="8"/>
      <c r="C61" s="8"/>
      <c r="D61" s="8"/>
      <c r="E61" s="8"/>
      <c r="F61" s="8"/>
      <c r="G61" s="8"/>
    </row>
    <row r="62" spans="1:7" ht="12.75">
      <c r="A62" s="2" t="s">
        <v>10</v>
      </c>
      <c r="B62" s="8"/>
      <c r="C62" s="8"/>
      <c r="D62" s="8"/>
      <c r="E62" s="8"/>
      <c r="F62" s="8"/>
      <c r="G62" s="8"/>
    </row>
    <row r="63" spans="1:7" ht="12.75">
      <c r="A63" s="2" t="s">
        <v>146</v>
      </c>
      <c r="B63" s="6">
        <v>13.29</v>
      </c>
      <c r="C63" s="6">
        <v>19.36</v>
      </c>
      <c r="D63" s="6">
        <v>20</v>
      </c>
      <c r="E63" s="6">
        <v>34.5</v>
      </c>
      <c r="F63" s="8"/>
      <c r="G63" s="6">
        <f>+G56/55000*100</f>
        <v>35.30117999999999</v>
      </c>
    </row>
    <row r="64" spans="1:7" ht="12.75">
      <c r="A64" s="2" t="s">
        <v>152</v>
      </c>
      <c r="B64" s="8"/>
      <c r="C64" s="8"/>
      <c r="D64" s="7"/>
      <c r="E64" s="7"/>
      <c r="F64" s="8"/>
      <c r="G64" s="8"/>
    </row>
    <row r="65" spans="1:7" ht="12.75">
      <c r="A65" s="2" t="s">
        <v>145</v>
      </c>
      <c r="B65" s="8"/>
      <c r="C65" s="8"/>
      <c r="D65" s="7"/>
      <c r="E65" s="7"/>
      <c r="F65" s="8"/>
      <c r="G65" s="8"/>
    </row>
    <row r="66" spans="2:7" ht="12.75">
      <c r="B66" s="8"/>
      <c r="C66" s="8"/>
      <c r="D66" s="7"/>
      <c r="E66" s="7"/>
      <c r="F66" s="8"/>
      <c r="G66" s="8"/>
    </row>
    <row r="67" spans="1:7" ht="12.75">
      <c r="A67" s="2" t="s">
        <v>144</v>
      </c>
      <c r="B67" s="6">
        <v>13.19</v>
      </c>
      <c r="C67" s="6">
        <v>0</v>
      </c>
      <c r="D67" s="6">
        <v>19.85</v>
      </c>
      <c r="E67" s="6">
        <v>0</v>
      </c>
      <c r="F67" s="8"/>
      <c r="G67" s="6">
        <f>+G56/59500*100</f>
        <v>32.63134285714285</v>
      </c>
    </row>
    <row r="68" spans="1:7" ht="12.75">
      <c r="A68" s="2" t="s">
        <v>153</v>
      </c>
      <c r="B68" s="9"/>
      <c r="C68" s="9"/>
      <c r="D68" s="9"/>
      <c r="E68" s="9"/>
      <c r="F68" s="9"/>
      <c r="G68" s="9"/>
    </row>
    <row r="69" spans="1:7" ht="12.75">
      <c r="A69" s="2" t="s">
        <v>145</v>
      </c>
      <c r="B69" s="9"/>
      <c r="C69" s="9"/>
      <c r="D69" s="9"/>
      <c r="E69" s="9"/>
      <c r="F69" s="9"/>
      <c r="G69" s="9"/>
    </row>
    <row r="70" spans="2:7" ht="12.75" hidden="1">
      <c r="B70" s="9"/>
      <c r="C70" s="9"/>
      <c r="D70" s="9"/>
      <c r="E70" s="9"/>
      <c r="F70" s="9"/>
      <c r="G70" s="9"/>
    </row>
    <row r="71" spans="1:5" ht="12.75" hidden="1">
      <c r="A71" s="2" t="s">
        <v>57</v>
      </c>
      <c r="B71" s="18">
        <v>7.5</v>
      </c>
      <c r="C71" s="18">
        <v>7.5</v>
      </c>
      <c r="D71" s="18">
        <v>7.5</v>
      </c>
      <c r="E71" s="18">
        <v>7.5</v>
      </c>
    </row>
    <row r="72" spans="1:5" ht="12.75" hidden="1">
      <c r="A72" s="2" t="s">
        <v>10</v>
      </c>
      <c r="B72" s="8"/>
      <c r="C72" s="8"/>
      <c r="D72" s="8"/>
      <c r="E72" s="8"/>
    </row>
    <row r="73" spans="1:5" ht="12.75" hidden="1">
      <c r="A73" s="2" t="s">
        <v>58</v>
      </c>
      <c r="B73" s="33" t="s">
        <v>80</v>
      </c>
      <c r="C73" s="33"/>
      <c r="D73" s="33"/>
      <c r="E73" s="33"/>
    </row>
    <row r="74" spans="1:5" ht="12.75" hidden="1">
      <c r="A74" s="2" t="s">
        <v>10</v>
      </c>
      <c r="B74" s="8"/>
      <c r="C74" s="8"/>
      <c r="D74" s="8"/>
      <c r="E74" s="8"/>
    </row>
    <row r="75" spans="1:5" ht="12.75" hidden="1">
      <c r="A75" s="2" t="s">
        <v>59</v>
      </c>
      <c r="B75" s="18">
        <v>1.94</v>
      </c>
      <c r="C75" s="18">
        <v>1.76</v>
      </c>
      <c r="D75" s="18">
        <v>1.94</v>
      </c>
      <c r="E75" s="18">
        <v>1.76</v>
      </c>
    </row>
    <row r="76" spans="1:5" ht="12.75" hidden="1">
      <c r="A76" s="2" t="s">
        <v>10</v>
      </c>
      <c r="B76" s="8"/>
      <c r="C76" s="8"/>
      <c r="D76" s="8"/>
      <c r="E76" s="8"/>
    </row>
    <row r="77" spans="1:5" ht="12.75">
      <c r="A77" s="2" t="s">
        <v>10</v>
      </c>
      <c r="B77" s="6"/>
      <c r="C77" s="8"/>
      <c r="D77" s="8"/>
      <c r="E77" s="8"/>
    </row>
    <row r="78" spans="1:5" ht="12.75">
      <c r="A78" s="2" t="s">
        <v>10</v>
      </c>
      <c r="B78" s="8"/>
      <c r="C78" s="8"/>
      <c r="D78" s="8"/>
      <c r="E78" s="8"/>
    </row>
    <row r="79" spans="1:5" ht="12.75">
      <c r="A79" s="2" t="s">
        <v>10</v>
      </c>
      <c r="B79" s="8"/>
      <c r="C79" s="8"/>
      <c r="D79" s="8"/>
      <c r="E79" s="8"/>
    </row>
    <row r="80" spans="1:5" ht="12.75">
      <c r="A80" s="2" t="s">
        <v>10</v>
      </c>
      <c r="B80" s="8"/>
      <c r="C80" s="8"/>
      <c r="D80" s="8"/>
      <c r="E80" s="8"/>
    </row>
  </sheetData>
  <mergeCells count="6">
    <mergeCell ref="B73:E73"/>
    <mergeCell ref="B6:C6"/>
    <mergeCell ref="D6:E6"/>
    <mergeCell ref="A1:F1"/>
    <mergeCell ref="A3:F3"/>
    <mergeCell ref="A4:F4"/>
  </mergeCells>
  <printOptions/>
  <pageMargins left="0.5" right="0" top="1" bottom="1" header="0.5" footer="0.5"/>
  <pageSetup fitToHeight="1" fitToWidth="1" horizontalDpi="600" verticalDpi="600" orientation="portrait" paperSize="9" scale="86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1">
      <selection activeCell="D13" sqref="D13"/>
    </sheetView>
  </sheetViews>
  <sheetFormatPr defaultColWidth="9.33203125" defaultRowHeight="11.25"/>
  <cols>
    <col min="1" max="1" width="36.5" style="0" bestFit="1" customWidth="1"/>
    <col min="4" max="4" width="31.66015625" style="0" customWidth="1"/>
    <col min="6" max="6" width="23" style="0" customWidth="1"/>
  </cols>
  <sheetData>
    <row r="1" spans="1:6" ht="12.75">
      <c r="A1" s="30" t="s">
        <v>0</v>
      </c>
      <c r="B1" s="26"/>
      <c r="C1" s="26"/>
      <c r="D1" s="26"/>
      <c r="E1" s="26"/>
      <c r="F1" s="26"/>
    </row>
    <row r="2" spans="1:6" ht="12.75">
      <c r="A2" s="30"/>
      <c r="B2" s="26"/>
      <c r="C2" s="26"/>
      <c r="D2" s="26"/>
      <c r="E2" s="26"/>
      <c r="F2" s="26"/>
    </row>
    <row r="3" spans="1:6" ht="12.75">
      <c r="A3" s="30" t="s">
        <v>199</v>
      </c>
      <c r="B3" s="29"/>
      <c r="C3" s="26"/>
      <c r="D3" s="26"/>
      <c r="E3" s="26"/>
      <c r="F3" s="26"/>
    </row>
    <row r="6" spans="4:6" ht="11.25">
      <c r="D6" s="3" t="s">
        <v>17</v>
      </c>
      <c r="E6" s="3"/>
      <c r="F6" s="3" t="s">
        <v>198</v>
      </c>
    </row>
    <row r="7" spans="4:6" ht="11.25">
      <c r="D7" s="3" t="s">
        <v>14</v>
      </c>
      <c r="E7" s="3"/>
      <c r="F7" s="3" t="s">
        <v>14</v>
      </c>
    </row>
    <row r="8" spans="4:6" ht="11.25">
      <c r="D8" s="3" t="s">
        <v>16</v>
      </c>
      <c r="E8" s="3"/>
      <c r="F8" s="3" t="s">
        <v>24</v>
      </c>
    </row>
    <row r="9" spans="4:6" ht="11.25">
      <c r="D9" s="3" t="s">
        <v>150</v>
      </c>
      <c r="E9" s="3"/>
      <c r="F9" s="3" t="s">
        <v>13</v>
      </c>
    </row>
    <row r="10" spans="4:6" ht="11.25">
      <c r="D10" s="3" t="s">
        <v>151</v>
      </c>
      <c r="E10" s="3"/>
      <c r="F10" s="3" t="s">
        <v>79</v>
      </c>
    </row>
    <row r="11" spans="4:6" ht="11.25">
      <c r="D11" s="3" t="s">
        <v>25</v>
      </c>
      <c r="E11" s="3"/>
      <c r="F11" s="3" t="s">
        <v>25</v>
      </c>
    </row>
    <row r="13" spans="1:6" ht="11.25">
      <c r="A13" s="4" t="s">
        <v>87</v>
      </c>
      <c r="D13" s="13">
        <v>160868</v>
      </c>
      <c r="E13" s="13"/>
      <c r="F13" s="13">
        <v>148526</v>
      </c>
    </row>
    <row r="14" spans="1:6" ht="11.25">
      <c r="A14" s="4"/>
      <c r="D14" s="13"/>
      <c r="E14" s="13"/>
      <c r="F14" s="13"/>
    </row>
    <row r="15" spans="1:6" ht="11.25">
      <c r="A15" s="4" t="s">
        <v>88</v>
      </c>
      <c r="D15" s="13">
        <v>940</v>
      </c>
      <c r="E15" s="13"/>
      <c r="F15" s="13">
        <v>984</v>
      </c>
    </row>
    <row r="16" spans="1:6" ht="11.25">
      <c r="A16" s="4"/>
      <c r="D16" s="13"/>
      <c r="E16" s="13"/>
      <c r="F16" s="13"/>
    </row>
    <row r="17" spans="1:6" ht="11.25">
      <c r="A17" s="4" t="s">
        <v>89</v>
      </c>
      <c r="D17" s="13">
        <v>36530</v>
      </c>
      <c r="E17" s="13"/>
      <c r="F17" s="13">
        <v>50846</v>
      </c>
    </row>
    <row r="18" spans="1:6" ht="11.25">
      <c r="A18" s="4"/>
      <c r="D18" s="13"/>
      <c r="E18" s="13"/>
      <c r="F18" s="13"/>
    </row>
    <row r="19" spans="1:6" ht="11.25">
      <c r="A19" s="4" t="s">
        <v>90</v>
      </c>
      <c r="D19" s="13">
        <v>1042394</v>
      </c>
      <c r="E19" s="13"/>
      <c r="F19" s="13">
        <v>843587</v>
      </c>
    </row>
    <row r="20" spans="1:6" ht="11.25">
      <c r="A20" s="4"/>
      <c r="D20" s="13"/>
      <c r="E20" s="13"/>
      <c r="F20" s="13"/>
    </row>
    <row r="21" spans="1:6" ht="11.25">
      <c r="A21" s="4" t="s">
        <v>129</v>
      </c>
      <c r="D21" s="13">
        <v>11886</v>
      </c>
      <c r="E21" s="13"/>
      <c r="F21" s="13">
        <v>6963</v>
      </c>
    </row>
    <row r="22" spans="4:6" ht="11.25">
      <c r="D22" s="13"/>
      <c r="E22" s="13"/>
      <c r="F22" s="13"/>
    </row>
    <row r="23" spans="4:6" ht="11.25">
      <c r="D23" s="16">
        <v>1252618</v>
      </c>
      <c r="E23" s="13"/>
      <c r="F23" s="16">
        <v>1050906</v>
      </c>
    </row>
    <row r="25" ht="11.25">
      <c r="A25" s="4" t="s">
        <v>92</v>
      </c>
    </row>
    <row r="26" spans="1:6" ht="11.25">
      <c r="A26" t="s">
        <v>83</v>
      </c>
      <c r="D26" s="13">
        <v>39172</v>
      </c>
      <c r="E26" s="13"/>
      <c r="F26" s="13">
        <v>22681</v>
      </c>
    </row>
    <row r="27" spans="1:6" ht="11.25">
      <c r="A27" t="s">
        <v>77</v>
      </c>
      <c r="D27" s="13">
        <v>24995</v>
      </c>
      <c r="E27" s="13"/>
      <c r="F27" s="13">
        <v>24519</v>
      </c>
    </row>
    <row r="28" spans="1:6" ht="11.25">
      <c r="A28" t="s">
        <v>61</v>
      </c>
      <c r="D28" s="13">
        <v>1078488</v>
      </c>
      <c r="E28" s="13"/>
      <c r="F28" s="13">
        <v>813378</v>
      </c>
    </row>
    <row r="29" spans="1:6" ht="11.25">
      <c r="A29" t="s">
        <v>60</v>
      </c>
      <c r="D29" s="13">
        <v>31141</v>
      </c>
      <c r="E29" s="13"/>
      <c r="F29" s="13">
        <v>54242</v>
      </c>
    </row>
    <row r="30" spans="4:6" ht="11.25">
      <c r="D30" s="16">
        <v>1173796</v>
      </c>
      <c r="E30" s="13"/>
      <c r="F30" s="16">
        <v>914820</v>
      </c>
    </row>
    <row r="31" spans="4:6" ht="11.25">
      <c r="D31" s="13"/>
      <c r="E31" s="13"/>
      <c r="F31" s="13"/>
    </row>
    <row r="32" spans="1:6" ht="11.25">
      <c r="A32" s="4" t="s">
        <v>93</v>
      </c>
      <c r="D32" s="13"/>
      <c r="E32" s="13"/>
      <c r="F32" s="13"/>
    </row>
    <row r="33" spans="1:6" ht="11.25">
      <c r="A33" t="s">
        <v>62</v>
      </c>
      <c r="D33" s="13">
        <v>175268</v>
      </c>
      <c r="E33" s="13"/>
      <c r="F33" s="13">
        <v>154078</v>
      </c>
    </row>
    <row r="34" spans="1:6" ht="11.25">
      <c r="A34" t="s">
        <v>84</v>
      </c>
      <c r="D34" s="13">
        <v>74349</v>
      </c>
      <c r="E34" s="13"/>
      <c r="F34" s="13">
        <v>47518</v>
      </c>
    </row>
    <row r="35" spans="1:6" ht="11.25">
      <c r="A35" t="s">
        <v>78</v>
      </c>
      <c r="D35" s="13">
        <v>68649</v>
      </c>
      <c r="E35" s="13"/>
      <c r="F35" s="13">
        <v>52185</v>
      </c>
    </row>
    <row r="36" spans="4:6" ht="11.25">
      <c r="D36" s="16">
        <v>318266</v>
      </c>
      <c r="E36" s="13"/>
      <c r="F36" s="16">
        <v>253781</v>
      </c>
    </row>
    <row r="37" spans="4:6" ht="11.25">
      <c r="D37" s="13"/>
      <c r="E37" s="13"/>
      <c r="F37" s="13"/>
    </row>
    <row r="38" spans="1:6" ht="11.25">
      <c r="A38" s="4" t="s">
        <v>91</v>
      </c>
      <c r="D38" s="13">
        <v>855530</v>
      </c>
      <c r="E38" s="13"/>
      <c r="F38" s="13">
        <v>661039</v>
      </c>
    </row>
    <row r="39" spans="4:6" ht="11.25">
      <c r="D39" s="13"/>
      <c r="E39" s="13"/>
      <c r="F39" s="13"/>
    </row>
    <row r="40" spans="4:6" ht="12" thickBot="1">
      <c r="D40" s="14">
        <v>2108148</v>
      </c>
      <c r="E40" s="13"/>
      <c r="F40" s="14">
        <v>1711945</v>
      </c>
    </row>
    <row r="42" spans="1:6" ht="11.25">
      <c r="A42" s="4" t="s">
        <v>94</v>
      </c>
      <c r="D42" s="13"/>
      <c r="E42" s="13"/>
      <c r="F42" s="13"/>
    </row>
    <row r="43" spans="4:6" ht="11.25">
      <c r="D43" s="13"/>
      <c r="E43" s="13"/>
      <c r="F43" s="13"/>
    </row>
    <row r="44" spans="1:6" ht="11.25">
      <c r="A44" s="4" t="s">
        <v>95</v>
      </c>
      <c r="D44" s="13"/>
      <c r="E44" s="13"/>
      <c r="F44" s="13"/>
    </row>
    <row r="45" spans="1:6" ht="11.25">
      <c r="A45" t="s">
        <v>63</v>
      </c>
      <c r="D45" s="13">
        <v>143000</v>
      </c>
      <c r="E45" s="13"/>
      <c r="F45" s="13">
        <v>55000</v>
      </c>
    </row>
    <row r="46" spans="1:6" ht="11.25">
      <c r="A46" t="s">
        <v>105</v>
      </c>
      <c r="D46" s="17">
        <v>75500</v>
      </c>
      <c r="E46" s="13"/>
      <c r="F46" s="17">
        <v>70305</v>
      </c>
    </row>
    <row r="47" spans="4:6" ht="11.25">
      <c r="D47" s="13">
        <v>218500</v>
      </c>
      <c r="E47" s="13"/>
      <c r="F47" s="13">
        <v>125305</v>
      </c>
    </row>
    <row r="48" spans="1:6" ht="11.25">
      <c r="A48" s="4" t="s">
        <v>96</v>
      </c>
      <c r="D48" s="17">
        <v>12044</v>
      </c>
      <c r="E48" s="13"/>
      <c r="F48" s="17">
        <v>8525</v>
      </c>
    </row>
    <row r="49" spans="4:6" ht="11.25">
      <c r="D49" s="16">
        <v>230544</v>
      </c>
      <c r="E49" s="13"/>
      <c r="F49" s="16">
        <v>133830</v>
      </c>
    </row>
    <row r="51" ht="11.25">
      <c r="A51" s="4" t="s">
        <v>97</v>
      </c>
    </row>
    <row r="52" spans="1:6" ht="11.25">
      <c r="A52" t="s">
        <v>98</v>
      </c>
      <c r="D52" s="13">
        <v>1581208</v>
      </c>
      <c r="E52" s="13"/>
      <c r="F52" s="13">
        <v>1353896</v>
      </c>
    </row>
    <row r="53" spans="1:6" ht="11.25">
      <c r="A53" t="s">
        <v>99</v>
      </c>
      <c r="D53" s="13">
        <v>191800</v>
      </c>
      <c r="E53" s="13"/>
      <c r="F53" s="13">
        <v>139115</v>
      </c>
    </row>
    <row r="54" spans="1:6" ht="11.25">
      <c r="A54" t="s">
        <v>100</v>
      </c>
      <c r="D54" s="13">
        <v>101479</v>
      </c>
      <c r="E54" s="13"/>
      <c r="F54" s="13">
        <v>81329</v>
      </c>
    </row>
    <row r="55" spans="1:6" ht="11.25">
      <c r="A55" t="s">
        <v>101</v>
      </c>
      <c r="D55" s="13">
        <v>1087</v>
      </c>
      <c r="E55" s="13"/>
      <c r="F55" s="13">
        <v>1854</v>
      </c>
    </row>
    <row r="56" spans="1:6" ht="11.25">
      <c r="A56" t="s">
        <v>102</v>
      </c>
      <c r="D56" s="13">
        <v>800</v>
      </c>
      <c r="E56" s="13"/>
      <c r="F56" s="13">
        <v>1545</v>
      </c>
    </row>
    <row r="57" spans="1:6" ht="11.25">
      <c r="A57" t="s">
        <v>103</v>
      </c>
      <c r="D57" s="13">
        <v>256</v>
      </c>
      <c r="E57" s="13"/>
      <c r="F57" s="13">
        <v>56</v>
      </c>
    </row>
    <row r="58" spans="1:6" ht="11.25">
      <c r="A58" t="s">
        <v>154</v>
      </c>
      <c r="D58" s="13">
        <v>782</v>
      </c>
      <c r="E58" s="13"/>
      <c r="F58" s="13">
        <v>0</v>
      </c>
    </row>
    <row r="59" spans="4:6" ht="11.25">
      <c r="D59" s="16">
        <v>1877412</v>
      </c>
      <c r="E59" s="13"/>
      <c r="F59" s="16">
        <v>1577795</v>
      </c>
    </row>
    <row r="60" spans="4:6" ht="11.25">
      <c r="D60" s="13"/>
      <c r="E60" s="13"/>
      <c r="F60" s="13"/>
    </row>
    <row r="61" spans="1:6" ht="11.25">
      <c r="A61" s="4" t="s">
        <v>133</v>
      </c>
      <c r="D61" s="13"/>
      <c r="E61" s="13"/>
      <c r="F61" s="13"/>
    </row>
    <row r="62" spans="1:6" ht="11.25">
      <c r="A62" t="s">
        <v>82</v>
      </c>
      <c r="D62" s="13">
        <v>192</v>
      </c>
      <c r="E62" s="13"/>
      <c r="F62" s="13">
        <v>320</v>
      </c>
    </row>
    <row r="63" spans="4:6" ht="11.25">
      <c r="D63" s="16">
        <v>192</v>
      </c>
      <c r="E63" s="13"/>
      <c r="F63" s="16">
        <v>320</v>
      </c>
    </row>
    <row r="64" spans="4:6" ht="11.25">
      <c r="D64" s="13"/>
      <c r="E64" s="13"/>
      <c r="F64" s="13"/>
    </row>
    <row r="65" spans="4:6" ht="12" thickBot="1">
      <c r="D65" s="14">
        <v>2108148</v>
      </c>
      <c r="E65" s="13"/>
      <c r="F65" s="14">
        <v>1711945</v>
      </c>
    </row>
    <row r="66" spans="4:6" ht="11.25">
      <c r="D66" s="13"/>
      <c r="E66" s="13"/>
      <c r="F66" s="13"/>
    </row>
    <row r="67" spans="1:6" ht="11.25">
      <c r="A67" s="4" t="s">
        <v>104</v>
      </c>
      <c r="D67" s="5">
        <v>1.53</v>
      </c>
      <c r="E67" s="13"/>
      <c r="F67" s="5">
        <v>2.28</v>
      </c>
    </row>
  </sheetData>
  <printOptions horizontalCentered="1" verticalCentered="1"/>
  <pageMargins left="1" right="0.75" top="0.5" bottom="0" header="0.511811023622047" footer="0.511811023622047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7" sqref="A7"/>
    </sheetView>
  </sheetViews>
  <sheetFormatPr defaultColWidth="9.33203125" defaultRowHeight="11.25"/>
  <cols>
    <col min="1" max="1" width="36" style="0" customWidth="1"/>
    <col min="2" max="3" width="15.83203125" style="0" customWidth="1"/>
    <col min="4" max="4" width="12.83203125" style="0" bestFit="1" customWidth="1"/>
    <col min="5" max="5" width="10.5" style="0" bestFit="1" customWidth="1"/>
    <col min="6" max="6" width="10.16015625" style="0" bestFit="1" customWidth="1"/>
  </cols>
  <sheetData>
    <row r="1" spans="1:6" ht="12.75">
      <c r="A1" s="31" t="s">
        <v>0</v>
      </c>
      <c r="B1" s="31"/>
      <c r="C1" s="31"/>
      <c r="D1" s="31"/>
      <c r="E1" s="31"/>
      <c r="F1" s="32"/>
    </row>
    <row r="2" spans="1:6" ht="12.75">
      <c r="A2" s="31"/>
      <c r="B2" s="31"/>
      <c r="C2" s="31"/>
      <c r="D2" s="31"/>
      <c r="E2" s="31"/>
      <c r="F2" s="32"/>
    </row>
    <row r="3" spans="1:6" ht="12.75">
      <c r="A3" s="31" t="s">
        <v>85</v>
      </c>
      <c r="B3" s="31"/>
      <c r="C3" s="31"/>
      <c r="D3" s="31"/>
      <c r="E3" s="31"/>
      <c r="F3" s="32"/>
    </row>
    <row r="4" spans="1:6" ht="12.75">
      <c r="A4" s="31" t="s">
        <v>149</v>
      </c>
      <c r="B4" s="31"/>
      <c r="C4" s="31"/>
      <c r="D4" s="31"/>
      <c r="E4" s="31"/>
      <c r="F4" s="32"/>
    </row>
    <row r="5" spans="1:6" ht="11.25">
      <c r="A5" s="13"/>
      <c r="B5" s="13"/>
      <c r="C5" s="13"/>
      <c r="D5" s="13"/>
      <c r="E5" s="13"/>
      <c r="F5" s="13"/>
    </row>
    <row r="6" spans="1:7" ht="11.25">
      <c r="A6" s="13"/>
      <c r="B6" s="24" t="s">
        <v>106</v>
      </c>
      <c r="C6" s="24" t="s">
        <v>106</v>
      </c>
      <c r="D6" s="24" t="s">
        <v>109</v>
      </c>
      <c r="E6" s="24" t="s">
        <v>111</v>
      </c>
      <c r="F6" s="24"/>
      <c r="G6" s="4"/>
    </row>
    <row r="7" spans="1:7" ht="11.25">
      <c r="A7" s="13"/>
      <c r="B7" s="24" t="s">
        <v>107</v>
      </c>
      <c r="C7" s="24" t="s">
        <v>108</v>
      </c>
      <c r="D7" s="24" t="s">
        <v>110</v>
      </c>
      <c r="E7" s="24" t="s">
        <v>112</v>
      </c>
      <c r="F7" s="24" t="s">
        <v>113</v>
      </c>
      <c r="G7" s="4"/>
    </row>
    <row r="8" spans="1:7" ht="11.25">
      <c r="A8" s="13"/>
      <c r="B8" s="24" t="s">
        <v>25</v>
      </c>
      <c r="C8" s="24" t="s">
        <v>25</v>
      </c>
      <c r="D8" s="24" t="s">
        <v>25</v>
      </c>
      <c r="E8" s="24" t="s">
        <v>25</v>
      </c>
      <c r="F8" s="24" t="s">
        <v>25</v>
      </c>
      <c r="G8" s="4"/>
    </row>
    <row r="9" spans="1:6" ht="11.25">
      <c r="A9" s="13"/>
      <c r="B9" s="13"/>
      <c r="C9" s="13"/>
      <c r="D9" s="13"/>
      <c r="E9" s="13"/>
      <c r="F9" s="13"/>
    </row>
    <row r="10" spans="1:6" ht="11.25">
      <c r="A10" s="25" t="s">
        <v>155</v>
      </c>
      <c r="B10" s="13">
        <v>55000</v>
      </c>
      <c r="C10" s="13">
        <v>12664</v>
      </c>
      <c r="D10" s="13">
        <v>-823</v>
      </c>
      <c r="E10" s="13">
        <v>43027</v>
      </c>
      <c r="F10" s="13">
        <v>109868</v>
      </c>
    </row>
    <row r="11" spans="1:6" ht="11.25">
      <c r="A11" s="13" t="s">
        <v>114</v>
      </c>
      <c r="B11" s="13"/>
      <c r="C11" s="13"/>
      <c r="D11" s="13"/>
      <c r="E11" s="13"/>
      <c r="F11" s="13"/>
    </row>
    <row r="12" spans="1:6" ht="11.25">
      <c r="A12" s="13" t="s">
        <v>165</v>
      </c>
      <c r="B12" s="13"/>
      <c r="C12" s="13"/>
      <c r="D12" s="13"/>
      <c r="E12" s="13"/>
      <c r="F12" s="13"/>
    </row>
    <row r="13" spans="1:6" ht="11.25">
      <c r="A13" s="13" t="s">
        <v>130</v>
      </c>
      <c r="B13" s="13"/>
      <c r="C13" s="13"/>
      <c r="D13" s="13">
        <v>585</v>
      </c>
      <c r="E13" s="13"/>
      <c r="F13" s="13">
        <v>585</v>
      </c>
    </row>
    <row r="14" spans="1:6" ht="11.25">
      <c r="A14" s="13"/>
      <c r="B14" s="17"/>
      <c r="C14" s="17"/>
      <c r="D14" s="17"/>
      <c r="E14" s="17"/>
      <c r="F14" s="17"/>
    </row>
    <row r="15" spans="1:6" ht="11.25">
      <c r="A15" s="13" t="s">
        <v>132</v>
      </c>
      <c r="B15" s="13">
        <v>0</v>
      </c>
      <c r="C15" s="13">
        <v>0</v>
      </c>
      <c r="D15" s="13">
        <v>585</v>
      </c>
      <c r="E15" s="13">
        <v>0</v>
      </c>
      <c r="F15" s="13">
        <v>585</v>
      </c>
    </row>
    <row r="16" spans="1:6" ht="11.25">
      <c r="A16" s="13" t="s">
        <v>131</v>
      </c>
      <c r="B16" s="13"/>
      <c r="C16" s="13"/>
      <c r="D16" s="13"/>
      <c r="E16" s="13"/>
      <c r="F16" s="13">
        <v>0</v>
      </c>
    </row>
    <row r="17" spans="1:6" ht="11.25">
      <c r="A17" s="13" t="s">
        <v>156</v>
      </c>
      <c r="B17" s="13"/>
      <c r="C17" s="13"/>
      <c r="D17" s="13"/>
      <c r="E17" s="13">
        <v>18977</v>
      </c>
      <c r="F17" s="13">
        <v>18977</v>
      </c>
    </row>
    <row r="18" spans="1:6" ht="11.25">
      <c r="A18" s="13" t="s">
        <v>157</v>
      </c>
      <c r="B18" s="13"/>
      <c r="C18" s="13"/>
      <c r="D18" s="13"/>
      <c r="E18" s="13">
        <v>-4125</v>
      </c>
      <c r="F18" s="13">
        <v>-4125</v>
      </c>
    </row>
    <row r="19" spans="1:6" ht="12" thickBot="1">
      <c r="A19" s="25" t="s">
        <v>158</v>
      </c>
      <c r="B19" s="14">
        <v>55000</v>
      </c>
      <c r="C19" s="14">
        <v>12664</v>
      </c>
      <c r="D19" s="14">
        <v>-238</v>
      </c>
      <c r="E19" s="14">
        <v>57879</v>
      </c>
      <c r="F19" s="14">
        <v>125305</v>
      </c>
    </row>
    <row r="20" spans="1:6" ht="11.25">
      <c r="A20" s="13"/>
      <c r="B20" s="13"/>
      <c r="C20" s="13"/>
      <c r="D20" s="13"/>
      <c r="E20" s="13"/>
      <c r="F20" s="13"/>
    </row>
    <row r="21" spans="1:6" ht="11.25">
      <c r="A21" s="13"/>
      <c r="B21" s="13"/>
      <c r="C21" s="13"/>
      <c r="D21" s="13"/>
      <c r="E21" s="13"/>
      <c r="F21" s="13"/>
    </row>
    <row r="22" spans="1:6" ht="11.25">
      <c r="A22" s="13"/>
      <c r="B22" s="13"/>
      <c r="C22" s="13"/>
      <c r="D22" s="13"/>
      <c r="E22" s="13"/>
      <c r="F22" s="13"/>
    </row>
    <row r="23" spans="1:6" ht="11.25">
      <c r="A23" s="25" t="s">
        <v>159</v>
      </c>
      <c r="B23" s="13">
        <v>55000</v>
      </c>
      <c r="C23" s="13">
        <v>12664</v>
      </c>
      <c r="D23" s="13">
        <v>-238</v>
      </c>
      <c r="E23" s="13">
        <v>57879</v>
      </c>
      <c r="F23" s="13">
        <v>125305</v>
      </c>
    </row>
    <row r="24" spans="1:6" ht="11.25">
      <c r="A24" s="13" t="s">
        <v>114</v>
      </c>
      <c r="B24" s="13"/>
      <c r="C24" s="13"/>
      <c r="D24" s="13"/>
      <c r="E24" s="13"/>
      <c r="F24" s="13"/>
    </row>
    <row r="25" spans="1:6" ht="11.25">
      <c r="A25" s="13" t="s">
        <v>165</v>
      </c>
      <c r="B25" s="13"/>
      <c r="C25" s="13"/>
      <c r="D25" s="13"/>
      <c r="E25" s="13"/>
      <c r="F25" s="13"/>
    </row>
    <row r="26" spans="1:6" ht="11.25">
      <c r="A26" s="13" t="s">
        <v>130</v>
      </c>
      <c r="B26" s="13"/>
      <c r="C26" s="13"/>
      <c r="D26" s="13">
        <v>-1971</v>
      </c>
      <c r="E26" s="13"/>
      <c r="F26" s="13">
        <v>-1971</v>
      </c>
    </row>
    <row r="27" spans="1:6" ht="11.25">
      <c r="A27" s="27"/>
      <c r="B27" s="17"/>
      <c r="C27" s="17"/>
      <c r="D27" s="17"/>
      <c r="E27" s="17"/>
      <c r="F27" s="17"/>
    </row>
    <row r="28" spans="1:6" ht="11.25">
      <c r="A28" s="13" t="s">
        <v>143</v>
      </c>
      <c r="B28" s="13">
        <v>0</v>
      </c>
      <c r="C28" s="13">
        <v>0</v>
      </c>
      <c r="D28" s="13">
        <v>-1971</v>
      </c>
      <c r="E28" s="13">
        <v>0</v>
      </c>
      <c r="F28" s="13">
        <v>-1971</v>
      </c>
    </row>
    <row r="29" spans="1:6" ht="11.25">
      <c r="A29" s="13" t="s">
        <v>131</v>
      </c>
      <c r="B29" s="13"/>
      <c r="C29" s="13"/>
      <c r="D29" s="13"/>
      <c r="E29" s="13"/>
      <c r="F29" s="13">
        <v>0</v>
      </c>
    </row>
    <row r="30" spans="1:6" ht="11.25">
      <c r="A30" s="13" t="s">
        <v>160</v>
      </c>
      <c r="B30" s="13"/>
      <c r="C30" s="13"/>
      <c r="D30" s="13"/>
      <c r="E30" s="13"/>
      <c r="F30" s="13">
        <v>0</v>
      </c>
    </row>
    <row r="31" spans="1:6" ht="11.25">
      <c r="A31" s="13" t="s">
        <v>166</v>
      </c>
      <c r="B31" s="13">
        <v>11000</v>
      </c>
      <c r="C31" s="13">
        <v>-11000</v>
      </c>
      <c r="D31" s="13"/>
      <c r="E31" s="13"/>
      <c r="F31" s="13">
        <v>0</v>
      </c>
    </row>
    <row r="32" spans="1:6" ht="11.25">
      <c r="A32" s="13" t="s">
        <v>167</v>
      </c>
      <c r="B32" s="13">
        <v>77000</v>
      </c>
      <c r="C32" s="13"/>
      <c r="D32" s="13"/>
      <c r="E32" s="13"/>
      <c r="F32" s="13">
        <v>77000</v>
      </c>
    </row>
    <row r="33" spans="1:6" ht="11.25">
      <c r="A33" s="13" t="s">
        <v>161</v>
      </c>
      <c r="B33" s="13"/>
      <c r="C33" s="13">
        <v>-849</v>
      </c>
      <c r="D33" s="13"/>
      <c r="E33" s="13"/>
      <c r="F33" s="13">
        <v>-849</v>
      </c>
    </row>
    <row r="34" spans="1:6" ht="11.25">
      <c r="A34" s="13" t="s">
        <v>162</v>
      </c>
      <c r="B34" s="13"/>
      <c r="C34" s="13"/>
      <c r="D34" s="13"/>
      <c r="E34" s="13">
        <v>-416</v>
      </c>
      <c r="F34" s="13">
        <v>-416</v>
      </c>
    </row>
    <row r="35" spans="1:6" ht="11.25">
      <c r="A35" s="13" t="s">
        <v>156</v>
      </c>
      <c r="B35" s="13"/>
      <c r="C35" s="13"/>
      <c r="D35" s="13"/>
      <c r="E35" s="13">
        <v>24064</v>
      </c>
      <c r="F35" s="13">
        <v>24064</v>
      </c>
    </row>
    <row r="36" spans="1:6" ht="11.25">
      <c r="A36" s="13" t="s">
        <v>163</v>
      </c>
      <c r="B36" s="13"/>
      <c r="C36" s="13"/>
      <c r="D36" s="13"/>
      <c r="E36" s="13">
        <v>-4633</v>
      </c>
      <c r="F36" s="13">
        <v>-4633</v>
      </c>
    </row>
    <row r="37" spans="1:6" ht="12" thickBot="1">
      <c r="A37" s="25" t="s">
        <v>164</v>
      </c>
      <c r="B37" s="14">
        <v>143000</v>
      </c>
      <c r="C37" s="14">
        <v>815</v>
      </c>
      <c r="D37" s="14">
        <v>-2209</v>
      </c>
      <c r="E37" s="14">
        <v>76894</v>
      </c>
      <c r="F37" s="14">
        <v>218500</v>
      </c>
    </row>
    <row r="38" spans="1:6" ht="11.25">
      <c r="A38" s="13"/>
      <c r="B38" s="13"/>
      <c r="C38" s="13"/>
      <c r="D38" s="13"/>
      <c r="E38" s="13"/>
      <c r="F38" s="13"/>
    </row>
    <row r="62" spans="1:3" ht="11.25">
      <c r="A62" s="15"/>
      <c r="B62" s="15"/>
      <c r="C62" s="15"/>
    </row>
  </sheetData>
  <printOptions/>
  <pageMargins left="0.75" right="0.75" top="0.75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workbookViewId="0" topLeftCell="A45">
      <selection activeCell="C55" sqref="C55"/>
    </sheetView>
  </sheetViews>
  <sheetFormatPr defaultColWidth="9.33203125" defaultRowHeight="11.25"/>
  <cols>
    <col min="1" max="1" width="4.5" style="0" customWidth="1"/>
    <col min="2" max="2" width="63" style="0" bestFit="1" customWidth="1"/>
    <col min="3" max="3" width="11.5" style="0" bestFit="1" customWidth="1"/>
    <col min="5" max="5" width="17.83203125" style="0" bestFit="1" customWidth="1"/>
  </cols>
  <sheetData>
    <row r="1" spans="1:5" ht="12.75">
      <c r="A1" s="31" t="s">
        <v>0</v>
      </c>
      <c r="B1" s="31"/>
      <c r="C1" s="31"/>
      <c r="D1" s="31"/>
      <c r="E1" s="31"/>
    </row>
    <row r="2" spans="1:5" ht="12.75">
      <c r="A2" s="31"/>
      <c r="B2" s="31"/>
      <c r="C2" s="31"/>
      <c r="D2" s="31"/>
      <c r="E2" s="31"/>
    </row>
    <row r="3" spans="1:5" ht="12.75">
      <c r="A3" s="31" t="s">
        <v>86</v>
      </c>
      <c r="B3" s="31"/>
      <c r="C3" s="31"/>
      <c r="D3" s="31"/>
      <c r="E3" s="31"/>
    </row>
    <row r="4" spans="1:5" ht="12.75">
      <c r="A4" s="31" t="s">
        <v>168</v>
      </c>
      <c r="B4" s="31"/>
      <c r="C4" s="31"/>
      <c r="D4" s="31"/>
      <c r="E4" s="31"/>
    </row>
    <row r="5" spans="1:5" ht="11.25">
      <c r="A5" s="13"/>
      <c r="B5" s="13"/>
      <c r="C5" s="13"/>
      <c r="D5" s="13"/>
      <c r="E5" s="13"/>
    </row>
    <row r="6" spans="1:5" ht="11.25">
      <c r="A6" s="13"/>
      <c r="B6" s="13"/>
      <c r="C6" s="24" t="s">
        <v>2</v>
      </c>
      <c r="D6" s="24"/>
      <c r="E6" s="24" t="s">
        <v>3</v>
      </c>
    </row>
    <row r="7" spans="1:5" ht="11.25">
      <c r="A7" s="13"/>
      <c r="B7" s="13"/>
      <c r="C7" s="24" t="s">
        <v>4</v>
      </c>
      <c r="D7" s="24"/>
      <c r="E7" s="24" t="s">
        <v>5</v>
      </c>
    </row>
    <row r="8" spans="1:5" ht="11.25">
      <c r="A8" s="13"/>
      <c r="B8" s="13"/>
      <c r="C8" s="24" t="s">
        <v>6</v>
      </c>
      <c r="D8" s="24"/>
      <c r="E8" s="24" t="s">
        <v>6</v>
      </c>
    </row>
    <row r="9" spans="1:5" ht="11.25">
      <c r="A9" s="13"/>
      <c r="B9" s="13"/>
      <c r="C9" s="24" t="s">
        <v>151</v>
      </c>
      <c r="D9" s="24"/>
      <c r="E9" s="24" t="s">
        <v>79</v>
      </c>
    </row>
    <row r="10" spans="1:5" ht="11.25">
      <c r="A10" s="13"/>
      <c r="B10" s="13"/>
      <c r="C10" s="24" t="s">
        <v>25</v>
      </c>
      <c r="D10" s="24"/>
      <c r="E10" s="24" t="s">
        <v>25</v>
      </c>
    </row>
    <row r="11" spans="1:5" ht="11.25">
      <c r="A11" s="13"/>
      <c r="B11" s="13"/>
      <c r="C11" s="13"/>
      <c r="D11" s="13"/>
      <c r="E11" s="13"/>
    </row>
    <row r="12" spans="1:5" ht="11.25">
      <c r="A12" s="13"/>
      <c r="B12" s="13"/>
      <c r="C12" s="13"/>
      <c r="D12" s="13"/>
      <c r="E12" s="13"/>
    </row>
    <row r="13" spans="1:5" ht="11.25">
      <c r="A13" s="25" t="s">
        <v>115</v>
      </c>
      <c r="B13" s="13"/>
      <c r="C13" s="13"/>
      <c r="D13" s="13"/>
      <c r="E13" s="13"/>
    </row>
    <row r="14" spans="1:5" ht="11.25">
      <c r="A14" s="13"/>
      <c r="B14" s="13" t="s">
        <v>64</v>
      </c>
      <c r="C14" s="13">
        <v>23063</v>
      </c>
      <c r="D14" s="13"/>
      <c r="E14" s="13">
        <v>19207</v>
      </c>
    </row>
    <row r="15" spans="1:5" ht="11.25">
      <c r="A15" s="13"/>
      <c r="B15" s="13" t="s">
        <v>65</v>
      </c>
      <c r="C15" s="13"/>
      <c r="D15" s="13"/>
      <c r="E15" s="13"/>
    </row>
    <row r="16" spans="1:5" ht="11.25">
      <c r="A16" s="13"/>
      <c r="B16" s="13" t="s">
        <v>169</v>
      </c>
      <c r="C16" s="13">
        <v>44</v>
      </c>
      <c r="D16" s="13"/>
      <c r="E16" s="13">
        <v>705</v>
      </c>
    </row>
    <row r="17" spans="1:5" ht="11.25">
      <c r="A17" s="13"/>
      <c r="B17" s="13" t="s">
        <v>71</v>
      </c>
      <c r="C17" s="13"/>
      <c r="D17" s="13"/>
      <c r="E17" s="13"/>
    </row>
    <row r="18" spans="1:5" ht="11.25">
      <c r="A18" s="13"/>
      <c r="B18" s="13" t="s">
        <v>68</v>
      </c>
      <c r="C18" s="13">
        <v>5014</v>
      </c>
      <c r="D18" s="13"/>
      <c r="E18" s="13">
        <v>5043</v>
      </c>
    </row>
    <row r="19" spans="1:5" ht="11.25">
      <c r="A19" s="13"/>
      <c r="B19" s="13" t="s">
        <v>70</v>
      </c>
      <c r="C19" s="13">
        <v>1125</v>
      </c>
      <c r="D19" s="13"/>
      <c r="E19" s="13">
        <v>868</v>
      </c>
    </row>
    <row r="20" spans="1:5" ht="11.25">
      <c r="A20" s="13"/>
      <c r="B20" s="13" t="s">
        <v>69</v>
      </c>
      <c r="C20" s="13">
        <v>596</v>
      </c>
      <c r="D20" s="13"/>
      <c r="E20" s="13">
        <v>375</v>
      </c>
    </row>
    <row r="21" spans="1:5" ht="11.25">
      <c r="A21" s="13"/>
      <c r="B21" s="13" t="s">
        <v>67</v>
      </c>
      <c r="C21" s="13">
        <v>-1596</v>
      </c>
      <c r="D21" s="13"/>
      <c r="E21" s="13">
        <v>-2094</v>
      </c>
    </row>
    <row r="22" spans="1:5" ht="11.25">
      <c r="A22" s="13"/>
      <c r="B22" s="13" t="s">
        <v>140</v>
      </c>
      <c r="C22" s="13">
        <v>-27877</v>
      </c>
      <c r="D22" s="13"/>
      <c r="E22" s="13">
        <v>-20928</v>
      </c>
    </row>
    <row r="23" spans="1:5" ht="11.25">
      <c r="A23" s="13"/>
      <c r="B23" s="13" t="s">
        <v>66</v>
      </c>
      <c r="C23" s="13">
        <v>-37999</v>
      </c>
      <c r="D23" s="13"/>
      <c r="E23" s="13">
        <v>-31909</v>
      </c>
    </row>
    <row r="24" spans="1:5" ht="11.25">
      <c r="A24" s="13"/>
      <c r="B24" s="13" t="s">
        <v>170</v>
      </c>
      <c r="C24" s="13">
        <v>5842</v>
      </c>
      <c r="D24" s="13"/>
      <c r="E24" s="13">
        <v>9844</v>
      </c>
    </row>
    <row r="25" spans="1:5" ht="11.25">
      <c r="A25" s="13"/>
      <c r="B25" s="13" t="s">
        <v>171</v>
      </c>
      <c r="C25" s="13">
        <v>-298</v>
      </c>
      <c r="D25" s="13"/>
      <c r="E25" s="13">
        <v>268</v>
      </c>
    </row>
    <row r="26" spans="1:5" ht="11.25">
      <c r="A26" s="13"/>
      <c r="B26" s="13" t="s">
        <v>172</v>
      </c>
      <c r="C26" s="13"/>
      <c r="D26" s="13"/>
      <c r="E26" s="13"/>
    </row>
    <row r="27" spans="1:5" ht="11.25">
      <c r="A27" s="13"/>
      <c r="B27" s="13" t="s">
        <v>134</v>
      </c>
      <c r="C27" s="13"/>
      <c r="D27" s="13"/>
      <c r="E27" s="13"/>
    </row>
    <row r="28" spans="1:5" ht="11.25">
      <c r="A28" s="13"/>
      <c r="B28" s="13" t="s">
        <v>68</v>
      </c>
      <c r="C28" s="13">
        <v>-2687</v>
      </c>
      <c r="D28" s="13"/>
      <c r="E28" s="13">
        <v>-600</v>
      </c>
    </row>
    <row r="29" spans="1:5" ht="11.25">
      <c r="A29" s="13"/>
      <c r="B29" s="13" t="s">
        <v>70</v>
      </c>
      <c r="C29" s="13">
        <v>15249</v>
      </c>
      <c r="D29" s="13"/>
      <c r="E29" s="13">
        <v>6614</v>
      </c>
    </row>
    <row r="30" spans="1:5" ht="11.25">
      <c r="A30" s="13"/>
      <c r="B30" s="13" t="s">
        <v>69</v>
      </c>
      <c r="C30" s="13">
        <v>14241</v>
      </c>
      <c r="D30" s="13"/>
      <c r="E30" s="13">
        <v>5837</v>
      </c>
    </row>
    <row r="31" spans="1:5" ht="11.25">
      <c r="A31" s="13"/>
      <c r="B31" s="13" t="s">
        <v>76</v>
      </c>
      <c r="C31" s="13">
        <v>2054</v>
      </c>
      <c r="D31" s="13"/>
      <c r="E31" s="13">
        <v>1697</v>
      </c>
    </row>
    <row r="32" spans="1:5" ht="11.25">
      <c r="A32" s="13"/>
      <c r="B32" s="13" t="s">
        <v>173</v>
      </c>
      <c r="C32" s="13">
        <v>0</v>
      </c>
      <c r="D32" s="13"/>
      <c r="E32" s="13">
        <v>-157</v>
      </c>
    </row>
    <row r="33" spans="1:5" ht="11.25">
      <c r="A33" s="13"/>
      <c r="B33" s="13" t="s">
        <v>174</v>
      </c>
      <c r="C33" s="13">
        <v>-2187</v>
      </c>
      <c r="D33" s="13"/>
      <c r="E33" s="13">
        <v>-18020</v>
      </c>
    </row>
    <row r="34" spans="1:5" ht="11.25">
      <c r="A34" s="13"/>
      <c r="B34" s="13" t="s">
        <v>175</v>
      </c>
      <c r="C34" s="13">
        <v>-14171</v>
      </c>
      <c r="D34" s="13"/>
      <c r="E34" s="13">
        <v>0</v>
      </c>
    </row>
    <row r="35" spans="1:5" ht="11.25">
      <c r="A35" s="13"/>
      <c r="B35" s="13" t="s">
        <v>176</v>
      </c>
      <c r="C35" s="13">
        <v>0</v>
      </c>
      <c r="D35" s="13"/>
      <c r="E35" s="13">
        <v>197</v>
      </c>
    </row>
    <row r="36" spans="1:5" ht="11.25">
      <c r="A36" s="13"/>
      <c r="B36" s="13" t="s">
        <v>177</v>
      </c>
      <c r="C36" s="13"/>
      <c r="D36" s="13"/>
      <c r="E36" s="13"/>
    </row>
    <row r="37" spans="1:5" ht="11.25">
      <c r="A37" s="13"/>
      <c r="B37" s="13" t="s">
        <v>68</v>
      </c>
      <c r="C37" s="13">
        <v>5504</v>
      </c>
      <c r="D37" s="13"/>
      <c r="E37" s="13">
        <v>5582</v>
      </c>
    </row>
    <row r="38" spans="1:5" ht="11.25">
      <c r="A38" s="13"/>
      <c r="B38" s="13" t="s">
        <v>70</v>
      </c>
      <c r="C38" s="13">
        <v>3003</v>
      </c>
      <c r="D38" s="13"/>
      <c r="E38" s="13">
        <v>1658</v>
      </c>
    </row>
    <row r="39" spans="1:5" ht="11.25">
      <c r="A39" s="13"/>
      <c r="B39" s="13" t="s">
        <v>69</v>
      </c>
      <c r="C39" s="13">
        <v>1881</v>
      </c>
      <c r="D39" s="13"/>
      <c r="E39" s="13">
        <v>1453</v>
      </c>
    </row>
    <row r="40" spans="1:5" ht="11.25">
      <c r="A40" s="13"/>
      <c r="B40" s="13" t="s">
        <v>76</v>
      </c>
      <c r="C40" s="13">
        <v>383</v>
      </c>
      <c r="D40" s="13"/>
      <c r="E40" s="13">
        <v>73</v>
      </c>
    </row>
    <row r="41" spans="1:5" ht="11.25">
      <c r="A41" s="13"/>
      <c r="B41" s="13"/>
      <c r="C41" s="17"/>
      <c r="D41" s="13"/>
      <c r="E41" s="17"/>
    </row>
    <row r="42" spans="1:5" ht="11.25">
      <c r="A42" s="13"/>
      <c r="B42" s="13" t="s">
        <v>178</v>
      </c>
      <c r="C42" s="13">
        <v>-8816</v>
      </c>
      <c r="D42" s="13"/>
      <c r="E42" s="13">
        <v>-14287</v>
      </c>
    </row>
    <row r="43" spans="1:5" ht="11.25">
      <c r="A43" s="13"/>
      <c r="B43" s="13" t="s">
        <v>72</v>
      </c>
      <c r="C43" s="13">
        <v>206436</v>
      </c>
      <c r="D43" s="13"/>
      <c r="E43" s="13">
        <v>243141</v>
      </c>
    </row>
    <row r="44" spans="1:5" ht="11.25">
      <c r="A44" s="13"/>
      <c r="B44" s="13" t="s">
        <v>73</v>
      </c>
      <c r="C44" s="13">
        <v>18059</v>
      </c>
      <c r="D44" s="13"/>
      <c r="E44" s="13">
        <v>18799</v>
      </c>
    </row>
    <row r="45" spans="1:5" ht="11.25">
      <c r="A45" s="13"/>
      <c r="B45" s="13" t="s">
        <v>148</v>
      </c>
      <c r="C45" s="13">
        <v>33645</v>
      </c>
      <c r="D45" s="13"/>
      <c r="E45" s="13">
        <v>21146</v>
      </c>
    </row>
    <row r="46" spans="1:5" ht="11.25">
      <c r="A46" s="13"/>
      <c r="B46" s="13" t="s">
        <v>179</v>
      </c>
      <c r="C46" s="13">
        <v>201</v>
      </c>
      <c r="D46" s="13"/>
      <c r="E46" s="13">
        <v>-214</v>
      </c>
    </row>
    <row r="47" spans="1:5" ht="11.25">
      <c r="A47" s="13"/>
      <c r="B47" s="13" t="s">
        <v>141</v>
      </c>
      <c r="C47" s="13">
        <v>-744</v>
      </c>
      <c r="D47" s="13"/>
      <c r="E47" s="13">
        <v>-301</v>
      </c>
    </row>
    <row r="48" spans="1:5" ht="11.25">
      <c r="A48" s="13"/>
      <c r="B48" s="13" t="s">
        <v>142</v>
      </c>
      <c r="C48" s="13">
        <v>-767</v>
      </c>
      <c r="D48" s="13"/>
      <c r="E48" s="13">
        <v>1426</v>
      </c>
    </row>
    <row r="49" spans="1:5" ht="11.25">
      <c r="A49" s="13"/>
      <c r="B49" s="13" t="s">
        <v>180</v>
      </c>
      <c r="C49" s="13">
        <v>781</v>
      </c>
      <c r="D49" s="13"/>
      <c r="E49" s="13">
        <v>0</v>
      </c>
    </row>
    <row r="50" spans="1:5" ht="11.25">
      <c r="A50" s="13"/>
      <c r="B50" s="13" t="s">
        <v>181</v>
      </c>
      <c r="C50" s="13">
        <v>-384734</v>
      </c>
      <c r="D50" s="13"/>
      <c r="E50" s="13">
        <v>-176831</v>
      </c>
    </row>
    <row r="51" spans="1:5" ht="11.25">
      <c r="A51" s="13"/>
      <c r="B51" s="13" t="s">
        <v>74</v>
      </c>
      <c r="C51" s="13">
        <v>-54784</v>
      </c>
      <c r="D51" s="13"/>
      <c r="E51" s="13">
        <v>-145000</v>
      </c>
    </row>
    <row r="52" spans="1:5" ht="11.25">
      <c r="A52" s="13"/>
      <c r="B52" s="13" t="s">
        <v>140</v>
      </c>
      <c r="C52" s="13">
        <v>27877</v>
      </c>
      <c r="D52" s="13"/>
      <c r="E52" s="13">
        <v>20928</v>
      </c>
    </row>
    <row r="53" spans="1:5" ht="11.25">
      <c r="A53" s="13"/>
      <c r="B53" s="13" t="s">
        <v>66</v>
      </c>
      <c r="C53" s="13">
        <v>37999</v>
      </c>
      <c r="D53" s="13"/>
      <c r="E53" s="13">
        <v>31909</v>
      </c>
    </row>
    <row r="54" spans="1:5" ht="11.25">
      <c r="A54" s="13"/>
      <c r="B54" s="13" t="s">
        <v>182</v>
      </c>
      <c r="C54" s="13">
        <v>7275</v>
      </c>
      <c r="D54" s="13"/>
      <c r="E54" s="13">
        <v>4773</v>
      </c>
    </row>
    <row r="55" spans="1:5" ht="11.25">
      <c r="A55" s="13"/>
      <c r="B55" s="13" t="s">
        <v>139</v>
      </c>
      <c r="C55" s="13">
        <v>64508</v>
      </c>
      <c r="D55" s="13"/>
      <c r="E55" s="13">
        <v>6698</v>
      </c>
    </row>
    <row r="56" spans="1:5" ht="11.25">
      <c r="A56" s="13"/>
      <c r="B56" s="13" t="s">
        <v>183</v>
      </c>
      <c r="C56" s="17">
        <v>-23155</v>
      </c>
      <c r="D56" s="13"/>
      <c r="E56" s="17">
        <v>2550</v>
      </c>
    </row>
    <row r="57" spans="1:5" ht="11.25">
      <c r="A57" s="13"/>
      <c r="B57" s="13" t="s">
        <v>135</v>
      </c>
      <c r="C57" s="13">
        <v>-76219</v>
      </c>
      <c r="D57" s="13"/>
      <c r="E57" s="13">
        <v>14737</v>
      </c>
    </row>
    <row r="58" spans="1:5" ht="11.25">
      <c r="A58" s="13"/>
      <c r="B58" s="13" t="s">
        <v>75</v>
      </c>
      <c r="C58" s="13">
        <v>-1066</v>
      </c>
      <c r="D58" s="13"/>
      <c r="E58" s="13">
        <v>-1625</v>
      </c>
    </row>
    <row r="59" spans="1:5" ht="11.25">
      <c r="A59" s="13"/>
      <c r="B59" s="13" t="s">
        <v>81</v>
      </c>
      <c r="C59" s="17">
        <v>-1605</v>
      </c>
      <c r="D59" s="13"/>
      <c r="E59" s="17">
        <v>-2178</v>
      </c>
    </row>
    <row r="60" spans="1:5" ht="11.25">
      <c r="A60" s="13"/>
      <c r="B60" s="25" t="s">
        <v>136</v>
      </c>
      <c r="C60" s="16">
        <v>-78890</v>
      </c>
      <c r="D60" s="13"/>
      <c r="E60" s="16">
        <v>10934</v>
      </c>
    </row>
    <row r="61" spans="1:5" ht="11.25">
      <c r="A61" s="13"/>
      <c r="B61" s="13"/>
      <c r="C61" s="13" t="s">
        <v>10</v>
      </c>
      <c r="D61" s="13"/>
      <c r="E61" s="13"/>
    </row>
    <row r="62" spans="1:5" ht="11.25">
      <c r="A62" s="25" t="s">
        <v>116</v>
      </c>
      <c r="B62" s="13"/>
      <c r="C62" s="13" t="s">
        <v>10</v>
      </c>
      <c r="D62" s="13"/>
      <c r="E62" s="13"/>
    </row>
    <row r="63" spans="1:5" ht="11.25">
      <c r="A63" s="13"/>
      <c r="B63" s="13" t="s">
        <v>147</v>
      </c>
      <c r="C63" s="13">
        <v>-19630</v>
      </c>
      <c r="D63" s="13"/>
      <c r="E63" s="13">
        <v>-10842</v>
      </c>
    </row>
    <row r="64" spans="1:5" ht="11.25">
      <c r="A64" s="13"/>
      <c r="B64" s="13" t="s">
        <v>184</v>
      </c>
      <c r="C64" s="13">
        <v>0</v>
      </c>
      <c r="D64" s="13"/>
      <c r="E64" s="13">
        <v>-196</v>
      </c>
    </row>
    <row r="65" spans="1:5" ht="11.25">
      <c r="A65" s="13"/>
      <c r="B65" s="13" t="s">
        <v>185</v>
      </c>
      <c r="C65" s="13">
        <v>-1226</v>
      </c>
      <c r="D65" s="13"/>
      <c r="E65" s="13">
        <v>0</v>
      </c>
    </row>
    <row r="66" spans="1:5" ht="11.25">
      <c r="A66" s="13"/>
      <c r="B66" s="13" t="s">
        <v>186</v>
      </c>
      <c r="C66" s="13">
        <v>252</v>
      </c>
      <c r="D66" s="13"/>
      <c r="E66" s="13">
        <v>162</v>
      </c>
    </row>
    <row r="67" spans="1:5" ht="11.25">
      <c r="A67" s="13"/>
      <c r="B67" s="13"/>
      <c r="C67" s="13"/>
      <c r="D67" s="13"/>
      <c r="E67" s="13"/>
    </row>
    <row r="68" spans="1:5" ht="11.25">
      <c r="A68" s="13"/>
      <c r="B68" s="25" t="s">
        <v>117</v>
      </c>
      <c r="C68" s="16">
        <v>-20604</v>
      </c>
      <c r="D68" s="13"/>
      <c r="E68" s="16">
        <v>-10876</v>
      </c>
    </row>
    <row r="69" spans="1:5" ht="11.25">
      <c r="A69" s="13"/>
      <c r="B69" s="13"/>
      <c r="C69" s="13" t="s">
        <v>10</v>
      </c>
      <c r="D69" s="13"/>
      <c r="E69" s="13"/>
    </row>
    <row r="70" spans="1:5" ht="11.25">
      <c r="A70" s="25" t="s">
        <v>187</v>
      </c>
      <c r="B70" s="13"/>
      <c r="C70" s="13" t="s">
        <v>10</v>
      </c>
      <c r="D70" s="13"/>
      <c r="E70" s="13"/>
    </row>
    <row r="71" spans="1:5" ht="11.25">
      <c r="A71" s="13"/>
      <c r="B71" s="13" t="s">
        <v>188</v>
      </c>
      <c r="C71" s="13">
        <v>77000</v>
      </c>
      <c r="D71" s="13"/>
      <c r="E71" s="13">
        <v>0</v>
      </c>
    </row>
    <row r="72" spans="1:5" ht="11.25">
      <c r="A72" s="13"/>
      <c r="B72" s="13" t="s">
        <v>189</v>
      </c>
      <c r="C72" s="13">
        <v>5130</v>
      </c>
      <c r="D72" s="13"/>
      <c r="E72" s="13">
        <v>0</v>
      </c>
    </row>
    <row r="73" spans="1:5" ht="11.25">
      <c r="A73" s="13"/>
      <c r="B73" s="13" t="s">
        <v>190</v>
      </c>
      <c r="C73" s="13">
        <v>-849</v>
      </c>
      <c r="D73" s="13"/>
      <c r="E73" s="13">
        <v>0</v>
      </c>
    </row>
    <row r="74" spans="1:5" ht="11.25">
      <c r="A74" s="13"/>
      <c r="B74" s="13" t="s">
        <v>191</v>
      </c>
      <c r="C74" s="13">
        <v>-4633</v>
      </c>
      <c r="D74" s="13"/>
      <c r="E74" s="13">
        <v>-4125</v>
      </c>
    </row>
    <row r="75" spans="1:5" ht="11.25">
      <c r="A75" s="13"/>
      <c r="B75" s="13" t="s">
        <v>192</v>
      </c>
      <c r="C75" s="13">
        <v>-255</v>
      </c>
      <c r="D75" s="13"/>
      <c r="E75" s="13">
        <v>0</v>
      </c>
    </row>
    <row r="76" spans="1:5" ht="11.25">
      <c r="A76" s="13"/>
      <c r="B76" s="25" t="s">
        <v>193</v>
      </c>
      <c r="C76" s="16">
        <v>76393</v>
      </c>
      <c r="D76" s="13"/>
      <c r="E76" s="16">
        <v>-4125</v>
      </c>
    </row>
    <row r="77" spans="1:5" ht="11.25">
      <c r="A77" s="13"/>
      <c r="B77" s="13"/>
      <c r="C77" s="13"/>
      <c r="D77" s="13"/>
      <c r="E77" s="13"/>
    </row>
    <row r="78" spans="1:5" ht="11.25">
      <c r="A78" s="13"/>
      <c r="B78" s="25" t="s">
        <v>137</v>
      </c>
      <c r="C78" s="13">
        <v>-23101</v>
      </c>
      <c r="D78" s="13"/>
      <c r="E78" s="13">
        <v>-4067</v>
      </c>
    </row>
    <row r="79" spans="1:5" ht="11.25">
      <c r="A79" s="13"/>
      <c r="B79" s="25" t="s">
        <v>194</v>
      </c>
      <c r="C79" s="13">
        <v>54242</v>
      </c>
      <c r="D79" s="13"/>
      <c r="E79" s="13">
        <v>58309</v>
      </c>
    </row>
    <row r="80" spans="1:5" ht="12" thickBot="1">
      <c r="A80" s="13"/>
      <c r="B80" s="25" t="s">
        <v>138</v>
      </c>
      <c r="C80" s="14">
        <v>31141</v>
      </c>
      <c r="D80" s="13"/>
      <c r="E80" s="14">
        <v>54242</v>
      </c>
    </row>
    <row r="81" spans="1:5" ht="11.25">
      <c r="A81" s="13"/>
      <c r="B81" s="13"/>
      <c r="C81" s="13" t="s">
        <v>10</v>
      </c>
      <c r="D81" s="13"/>
      <c r="E81" s="13"/>
    </row>
    <row r="82" spans="1:5" ht="11.25">
      <c r="A82" s="13"/>
      <c r="B82" s="13"/>
      <c r="C82" s="13" t="s">
        <v>10</v>
      </c>
      <c r="D82" s="13"/>
      <c r="E82" s="13"/>
    </row>
    <row r="83" spans="1:5" ht="11.25">
      <c r="A83" s="25" t="s">
        <v>118</v>
      </c>
      <c r="B83" s="13"/>
      <c r="C83" s="13"/>
      <c r="D83" s="13"/>
      <c r="E83" s="13"/>
    </row>
    <row r="84" spans="1:5" ht="12" thickBot="1">
      <c r="A84" s="13"/>
      <c r="B84" s="13" t="s">
        <v>11</v>
      </c>
      <c r="C84" s="28">
        <v>31141</v>
      </c>
      <c r="D84" s="13"/>
      <c r="E84" s="28">
        <v>54242</v>
      </c>
    </row>
    <row r="85" spans="1:5" ht="11.25">
      <c r="A85" s="13"/>
      <c r="B85" s="13"/>
      <c r="C85" s="13"/>
      <c r="D85" s="13"/>
      <c r="E85" s="13"/>
    </row>
    <row r="86" spans="1:5" ht="11.25">
      <c r="A86" s="13"/>
      <c r="B86" s="13"/>
      <c r="C86" s="13"/>
      <c r="D86" s="13"/>
      <c r="E86" s="13"/>
    </row>
    <row r="87" spans="1:5" ht="11.25">
      <c r="A87" s="13"/>
      <c r="B87" s="13"/>
      <c r="C87" s="13"/>
      <c r="D87" s="13"/>
      <c r="E87" s="13"/>
    </row>
    <row r="88" spans="1:5" ht="11.25">
      <c r="A88" s="13"/>
      <c r="B88" s="13"/>
      <c r="C88" s="13"/>
      <c r="D88" s="13"/>
      <c r="E88" s="13"/>
    </row>
    <row r="89" spans="1:5" ht="11.25">
      <c r="A89" s="13"/>
      <c r="B89" s="13"/>
      <c r="C89" s="13"/>
      <c r="D89" s="13"/>
      <c r="E89" s="13"/>
    </row>
    <row r="90" spans="1:5" ht="11.25">
      <c r="A90" s="13"/>
      <c r="B90" s="13"/>
      <c r="C90" s="13"/>
      <c r="D90" s="13"/>
      <c r="E90" s="13"/>
    </row>
    <row r="91" spans="1:5" ht="11.25">
      <c r="A91" s="13"/>
      <c r="B91" s="13"/>
      <c r="C91" s="13"/>
      <c r="D91" s="13"/>
      <c r="E91" s="13"/>
    </row>
    <row r="92" spans="1:5" ht="11.25">
      <c r="A92" s="13"/>
      <c r="B92" s="13"/>
      <c r="C92" s="13"/>
      <c r="D92" s="13"/>
      <c r="E92" s="13"/>
    </row>
    <row r="93" spans="1:5" ht="11.25">
      <c r="A93" s="13"/>
      <c r="B93" s="13"/>
      <c r="C93" s="13"/>
      <c r="D93" s="13"/>
      <c r="E93" s="13"/>
    </row>
    <row r="94" spans="1:5" ht="11.25">
      <c r="A94" s="13"/>
      <c r="B94" s="13"/>
      <c r="C94" s="13"/>
      <c r="D94" s="13"/>
      <c r="E94" s="13"/>
    </row>
    <row r="95" spans="1:5" ht="11.25">
      <c r="A95" s="13"/>
      <c r="B95" s="13"/>
      <c r="C95" s="13"/>
      <c r="D95" s="13"/>
      <c r="E95" s="13"/>
    </row>
    <row r="96" spans="1:5" ht="11.25">
      <c r="A96" s="13"/>
      <c r="B96" s="13"/>
      <c r="C96" s="13"/>
      <c r="D96" s="13"/>
      <c r="E96" s="13"/>
    </row>
    <row r="97" spans="1:5" ht="11.25">
      <c r="A97" s="13"/>
      <c r="B97" s="13"/>
      <c r="C97" s="13"/>
      <c r="D97" s="13"/>
      <c r="E97" s="13"/>
    </row>
  </sheetData>
  <printOptions/>
  <pageMargins left="0.75" right="0.75" top="0.5" bottom="0.25" header="0.5" footer="0.5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A1" sqref="A1"/>
    </sheetView>
  </sheetViews>
  <sheetFormatPr defaultColWidth="9.33203125" defaultRowHeight="11.25"/>
  <cols>
    <col min="2" max="2" width="33.33203125" style="0" bestFit="1" customWidth="1"/>
    <col min="3" max="3" width="17.16015625" style="0" bestFit="1" customWidth="1"/>
    <col min="4" max="4" width="18" style="0" bestFit="1" customWidth="1"/>
    <col min="5" max="5" width="22.33203125" style="0" bestFit="1" customWidth="1"/>
    <col min="6" max="6" width="20.16015625" style="0" bestFit="1" customWidth="1"/>
  </cols>
  <sheetData>
    <row r="1" s="2" customFormat="1" ht="12.75">
      <c r="A1" s="19" t="s">
        <v>119</v>
      </c>
    </row>
    <row r="2" s="2" customFormat="1" ht="12.75"/>
    <row r="3" spans="1:6" s="2" customFormat="1" ht="12.75">
      <c r="A3" s="30" t="s">
        <v>0</v>
      </c>
      <c r="B3" s="21"/>
      <c r="C3" s="21"/>
      <c r="D3" s="21"/>
      <c r="E3" s="21"/>
      <c r="F3" s="21"/>
    </row>
    <row r="4" s="2" customFormat="1" ht="12.75"/>
    <row r="5" spans="1:6" s="2" customFormat="1" ht="12.75">
      <c r="A5" s="30" t="s">
        <v>120</v>
      </c>
      <c r="B5" s="21"/>
      <c r="C5" s="21"/>
      <c r="D5" s="21"/>
      <c r="E5" s="21"/>
      <c r="F5" s="21"/>
    </row>
    <row r="6" spans="1:6" s="2" customFormat="1" ht="12.75">
      <c r="A6" s="30" t="s">
        <v>149</v>
      </c>
      <c r="B6" s="21"/>
      <c r="C6" s="21"/>
      <c r="D6" s="21"/>
      <c r="E6" s="21"/>
      <c r="F6" s="21"/>
    </row>
    <row r="8" spans="3:6" ht="11.25">
      <c r="C8" s="26" t="s">
        <v>150</v>
      </c>
      <c r="D8" s="26"/>
      <c r="E8" s="26" t="s">
        <v>1</v>
      </c>
      <c r="F8" s="26"/>
    </row>
    <row r="9" spans="3:6" ht="11.25">
      <c r="C9" s="3" t="s">
        <v>2</v>
      </c>
      <c r="D9" s="3" t="s">
        <v>3</v>
      </c>
      <c r="E9" s="3" t="s">
        <v>2</v>
      </c>
      <c r="F9" s="3" t="s">
        <v>3</v>
      </c>
    </row>
    <row r="10" spans="3:6" ht="11.25">
      <c r="C10" s="3" t="s">
        <v>4</v>
      </c>
      <c r="D10" s="3" t="s">
        <v>5</v>
      </c>
      <c r="E10" s="3" t="s">
        <v>4</v>
      </c>
      <c r="F10" s="3" t="s">
        <v>5</v>
      </c>
    </row>
    <row r="11" spans="3:6" ht="11.25">
      <c r="C11" s="3" t="s">
        <v>6</v>
      </c>
      <c r="D11" s="3" t="s">
        <v>6</v>
      </c>
      <c r="E11" s="3" t="s">
        <v>7</v>
      </c>
      <c r="F11" s="3" t="s">
        <v>8</v>
      </c>
    </row>
    <row r="12" spans="3:6" ht="11.25">
      <c r="C12" s="3" t="s">
        <v>151</v>
      </c>
      <c r="D12" s="3" t="s">
        <v>79</v>
      </c>
      <c r="E12" s="3" t="s">
        <v>151</v>
      </c>
      <c r="F12" s="3" t="s">
        <v>79</v>
      </c>
    </row>
    <row r="13" spans="3:6" ht="11.25">
      <c r="C13" s="3" t="s">
        <v>25</v>
      </c>
      <c r="D13" s="3" t="s">
        <v>25</v>
      </c>
      <c r="E13" s="3" t="s">
        <v>25</v>
      </c>
      <c r="F13" s="3" t="s">
        <v>25</v>
      </c>
    </row>
    <row r="16" spans="1:6" ht="11.25">
      <c r="A16">
        <v>1</v>
      </c>
      <c r="B16" t="s">
        <v>53</v>
      </c>
      <c r="C16" s="13">
        <v>39661</v>
      </c>
      <c r="D16" s="13">
        <v>35826</v>
      </c>
      <c r="E16" s="13">
        <v>117273</v>
      </c>
      <c r="F16" s="13">
        <v>99579</v>
      </c>
    </row>
    <row r="17" spans="3:6" ht="11.25">
      <c r="C17" s="13"/>
      <c r="D17" s="13"/>
      <c r="E17" s="13"/>
      <c r="F17" s="13"/>
    </row>
    <row r="18" spans="3:6" ht="11.25">
      <c r="C18" s="13"/>
      <c r="D18" s="13"/>
      <c r="E18" s="13"/>
      <c r="F18" s="13"/>
    </row>
    <row r="19" spans="1:6" ht="11.25">
      <c r="A19">
        <v>2</v>
      </c>
      <c r="B19" t="s">
        <v>121</v>
      </c>
      <c r="C19" s="13">
        <v>12190</v>
      </c>
      <c r="D19" s="13">
        <v>9380</v>
      </c>
      <c r="E19" s="13">
        <v>23063</v>
      </c>
      <c r="F19" s="13">
        <v>19207</v>
      </c>
    </row>
    <row r="20" spans="3:6" ht="11.25">
      <c r="C20" s="13"/>
      <c r="D20" s="13"/>
      <c r="E20" s="13"/>
      <c r="F20" s="13"/>
    </row>
    <row r="21" spans="1:6" ht="11.25">
      <c r="A21" t="s">
        <v>10</v>
      </c>
      <c r="B21" t="s">
        <v>10</v>
      </c>
      <c r="C21" s="13"/>
      <c r="D21" s="13"/>
      <c r="E21" s="13"/>
      <c r="F21" s="13"/>
    </row>
    <row r="22" spans="1:6" ht="11.25">
      <c r="A22">
        <v>3</v>
      </c>
      <c r="B22" t="s">
        <v>122</v>
      </c>
      <c r="C22" s="13"/>
      <c r="D22" s="13"/>
      <c r="E22" s="13"/>
      <c r="F22" s="13"/>
    </row>
    <row r="23" spans="2:6" ht="11.25">
      <c r="B23" t="s">
        <v>123</v>
      </c>
      <c r="C23" s="13">
        <v>15988</v>
      </c>
      <c r="D23" s="13">
        <v>10646</v>
      </c>
      <c r="E23" s="13">
        <v>24064</v>
      </c>
      <c r="F23" s="13">
        <v>18977</v>
      </c>
    </row>
    <row r="24" spans="3:6" ht="11.25">
      <c r="C24" s="13"/>
      <c r="D24" s="13"/>
      <c r="E24" s="13"/>
      <c r="F24" s="13"/>
    </row>
    <row r="25" spans="1:6" ht="11.25">
      <c r="A25" t="s">
        <v>10</v>
      </c>
      <c r="B25" t="s">
        <v>10</v>
      </c>
      <c r="C25" s="13"/>
      <c r="D25" s="13"/>
      <c r="E25" s="13"/>
      <c r="F25" s="13"/>
    </row>
    <row r="26" spans="1:6" ht="11.25">
      <c r="A26">
        <v>4</v>
      </c>
      <c r="B26" t="s">
        <v>124</v>
      </c>
      <c r="C26" s="13">
        <v>15988</v>
      </c>
      <c r="D26" s="13">
        <v>10646</v>
      </c>
      <c r="E26" s="13">
        <v>24064</v>
      </c>
      <c r="F26" s="13">
        <v>18977</v>
      </c>
    </row>
    <row r="27" spans="3:6" ht="11.25">
      <c r="C27" s="13"/>
      <c r="D27" s="13"/>
      <c r="E27" s="13"/>
      <c r="F27" s="13"/>
    </row>
    <row r="28" spans="3:6" ht="11.25">
      <c r="C28" s="13"/>
      <c r="D28" s="13"/>
      <c r="E28" s="13"/>
      <c r="F28" s="13"/>
    </row>
    <row r="29" spans="1:6" ht="11.25">
      <c r="A29">
        <v>5</v>
      </c>
      <c r="B29" t="s">
        <v>195</v>
      </c>
      <c r="C29" s="5">
        <v>13.29</v>
      </c>
      <c r="D29" s="5">
        <v>19.36</v>
      </c>
      <c r="E29" s="5">
        <v>20</v>
      </c>
      <c r="F29" s="5">
        <v>34.5</v>
      </c>
    </row>
    <row r="30" spans="3:6" ht="11.25">
      <c r="C30" s="13"/>
      <c r="D30" s="13"/>
      <c r="E30" s="13"/>
      <c r="F30" s="13"/>
    </row>
    <row r="31" spans="1:6" ht="11.25">
      <c r="A31" t="s">
        <v>10</v>
      </c>
      <c r="B31" t="s">
        <v>10</v>
      </c>
      <c r="C31" s="13"/>
      <c r="D31" s="13"/>
      <c r="E31" s="13"/>
      <c r="F31" s="13"/>
    </row>
    <row r="32" spans="1:6" ht="11.25">
      <c r="A32">
        <v>6</v>
      </c>
      <c r="B32" t="s">
        <v>125</v>
      </c>
      <c r="C32" s="13">
        <v>0</v>
      </c>
      <c r="D32" s="5">
        <v>4.5</v>
      </c>
      <c r="E32" s="13">
        <v>0</v>
      </c>
      <c r="F32" s="5">
        <v>4.5</v>
      </c>
    </row>
    <row r="33" spans="3:6" ht="11.25">
      <c r="C33" s="5"/>
      <c r="D33" s="5"/>
      <c r="E33" s="5"/>
      <c r="F33" s="5"/>
    </row>
    <row r="34" spans="3:6" ht="11.25">
      <c r="C34" s="5"/>
      <c r="D34" s="5"/>
      <c r="E34" s="5"/>
      <c r="F34" s="5"/>
    </row>
    <row r="35" spans="1:6" ht="11.25">
      <c r="A35" t="s">
        <v>10</v>
      </c>
      <c r="B35" t="s">
        <v>10</v>
      </c>
      <c r="D35" s="3" t="s">
        <v>14</v>
      </c>
      <c r="E35" s="3"/>
      <c r="F35" s="3" t="s">
        <v>14</v>
      </c>
    </row>
    <row r="36" spans="1:6" ht="11.25">
      <c r="A36" t="s">
        <v>10</v>
      </c>
      <c r="B36" t="s">
        <v>10</v>
      </c>
      <c r="D36" s="3" t="s">
        <v>16</v>
      </c>
      <c r="E36" s="3"/>
      <c r="F36" s="3" t="s">
        <v>24</v>
      </c>
    </row>
    <row r="37" spans="4:6" ht="11.25">
      <c r="D37" s="3" t="s">
        <v>15</v>
      </c>
      <c r="E37" s="3"/>
      <c r="F37" s="3" t="s">
        <v>13</v>
      </c>
    </row>
    <row r="38" spans="4:6" ht="11.25">
      <c r="D38" s="3" t="s">
        <v>151</v>
      </c>
      <c r="E38" s="3"/>
      <c r="F38" s="3" t="s">
        <v>79</v>
      </c>
    </row>
    <row r="39" spans="4:6" ht="11.25">
      <c r="D39" s="3"/>
      <c r="E39" s="3"/>
      <c r="F39" s="3"/>
    </row>
    <row r="41" spans="1:6" ht="11.25">
      <c r="A41">
        <v>7</v>
      </c>
      <c r="B41" t="s">
        <v>104</v>
      </c>
      <c r="D41" s="5">
        <v>1.53</v>
      </c>
      <c r="F41" s="5">
        <v>2.28</v>
      </c>
    </row>
    <row r="42" spans="1:6" ht="11.25">
      <c r="A42" t="s">
        <v>10</v>
      </c>
      <c r="B42" t="s">
        <v>10</v>
      </c>
      <c r="C42" s="13"/>
      <c r="D42" s="13"/>
      <c r="E42" s="13"/>
      <c r="F42" s="13"/>
    </row>
  </sheetData>
  <printOptions/>
  <pageMargins left="0.5" right="0.5" top="1" bottom="1" header="0.5" footer="0.5"/>
  <pageSetup fitToHeight="1" fitToWidth="1" horizontalDpi="300" verticalDpi="3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15" sqref="B15"/>
    </sheetView>
  </sheetViews>
  <sheetFormatPr defaultColWidth="9.33203125" defaultRowHeight="11.25"/>
  <cols>
    <col min="1" max="1" width="6.66015625" style="0" customWidth="1"/>
    <col min="2" max="2" width="30" style="0" customWidth="1"/>
    <col min="3" max="3" width="18.33203125" style="0" customWidth="1"/>
    <col min="4" max="4" width="18.16015625" style="0" customWidth="1"/>
    <col min="5" max="6" width="18.33203125" style="0" customWidth="1"/>
  </cols>
  <sheetData>
    <row r="1" spans="1:2" ht="12.75">
      <c r="A1" s="19" t="s">
        <v>126</v>
      </c>
      <c r="B1" s="19"/>
    </row>
    <row r="3" spans="1:6" ht="12.75">
      <c r="A3" s="35" t="s">
        <v>0</v>
      </c>
      <c r="B3" s="35"/>
      <c r="C3" s="35"/>
      <c r="D3" s="35"/>
      <c r="E3" s="35"/>
      <c r="F3" s="35"/>
    </row>
    <row r="4" spans="1:6" ht="12.75">
      <c r="A4" s="2"/>
      <c r="B4" s="2"/>
      <c r="C4" s="2"/>
      <c r="D4" s="2"/>
      <c r="E4" s="2"/>
      <c r="F4" s="2"/>
    </row>
    <row r="5" spans="1:6" ht="12.75">
      <c r="A5" s="35" t="s">
        <v>196</v>
      </c>
      <c r="B5" s="35"/>
      <c r="C5" s="35"/>
      <c r="D5" s="35"/>
      <c r="E5" s="35"/>
      <c r="F5" s="35"/>
    </row>
    <row r="6" spans="1:6" ht="12.75">
      <c r="A6" s="1"/>
      <c r="B6" s="1"/>
      <c r="C6" s="1"/>
      <c r="D6" s="1"/>
      <c r="E6" s="1"/>
      <c r="F6" s="1"/>
    </row>
    <row r="7" spans="1:6" ht="12.75">
      <c r="A7" s="2"/>
      <c r="B7" s="2"/>
      <c r="C7" s="34" t="s">
        <v>150</v>
      </c>
      <c r="D7" s="34"/>
      <c r="E7" s="34" t="s">
        <v>1</v>
      </c>
      <c r="F7" s="34"/>
    </row>
    <row r="8" spans="1:6" ht="12.75">
      <c r="A8" s="2"/>
      <c r="B8" s="2"/>
      <c r="C8" s="3" t="s">
        <v>2</v>
      </c>
      <c r="D8" s="3" t="s">
        <v>3</v>
      </c>
      <c r="E8" s="3" t="s">
        <v>2</v>
      </c>
      <c r="F8" s="3" t="s">
        <v>3</v>
      </c>
    </row>
    <row r="9" spans="1:6" ht="12.75">
      <c r="A9" s="2"/>
      <c r="B9" s="2"/>
      <c r="C9" s="3" t="s">
        <v>4</v>
      </c>
      <c r="D9" s="3" t="s">
        <v>5</v>
      </c>
      <c r="E9" s="3" t="s">
        <v>4</v>
      </c>
      <c r="F9" s="3" t="s">
        <v>5</v>
      </c>
    </row>
    <row r="10" spans="1:6" ht="12.75">
      <c r="A10" s="2"/>
      <c r="B10" s="2"/>
      <c r="C10" s="3" t="s">
        <v>6</v>
      </c>
      <c r="D10" s="3" t="s">
        <v>6</v>
      </c>
      <c r="E10" s="3" t="s">
        <v>7</v>
      </c>
      <c r="F10" s="3" t="s">
        <v>8</v>
      </c>
    </row>
    <row r="11" spans="1:6" ht="12.75">
      <c r="A11" s="2"/>
      <c r="B11" s="2"/>
      <c r="C11" s="3" t="s">
        <v>151</v>
      </c>
      <c r="D11" s="3" t="s">
        <v>79</v>
      </c>
      <c r="E11" s="3" t="s">
        <v>151</v>
      </c>
      <c r="F11" s="3" t="s">
        <v>79</v>
      </c>
    </row>
    <row r="12" spans="1:6" ht="12.75">
      <c r="A12" s="2"/>
      <c r="B12" s="2"/>
      <c r="C12" s="3" t="s">
        <v>25</v>
      </c>
      <c r="D12" s="3" t="s">
        <v>25</v>
      </c>
      <c r="E12" s="3" t="s">
        <v>25</v>
      </c>
      <c r="F12" s="3" t="s">
        <v>25</v>
      </c>
    </row>
    <row r="13" spans="1:6" ht="12.75">
      <c r="A13" s="2"/>
      <c r="B13" s="2"/>
      <c r="C13" s="2"/>
      <c r="D13" s="3"/>
      <c r="E13" s="3"/>
      <c r="F13" s="3"/>
    </row>
    <row r="14" spans="1:6" ht="12.75">
      <c r="A14" s="2"/>
      <c r="B14" s="2"/>
      <c r="C14" s="2"/>
      <c r="D14" s="2"/>
      <c r="E14" s="2"/>
      <c r="F14" s="2"/>
    </row>
    <row r="15" spans="1:6" ht="12.75">
      <c r="A15" s="20">
        <v>1</v>
      </c>
      <c r="B15" s="2" t="s">
        <v>197</v>
      </c>
      <c r="C15" s="12">
        <v>12310</v>
      </c>
      <c r="D15" s="12">
        <v>9421</v>
      </c>
      <c r="E15" s="12">
        <v>23149</v>
      </c>
      <c r="F15" s="12">
        <v>19964</v>
      </c>
    </row>
    <row r="16" spans="1:6" ht="12.75">
      <c r="A16" s="20"/>
      <c r="B16" s="2"/>
      <c r="C16" s="12"/>
      <c r="D16" s="12"/>
      <c r="E16" s="12"/>
      <c r="F16" s="12"/>
    </row>
    <row r="17" spans="1:6" ht="12.75">
      <c r="A17" s="2"/>
      <c r="B17" s="2"/>
      <c r="C17" s="8"/>
      <c r="D17" s="8"/>
      <c r="E17" s="8"/>
      <c r="F17" s="8"/>
    </row>
    <row r="18" spans="1:6" ht="12.75">
      <c r="A18" s="20">
        <v>2</v>
      </c>
      <c r="B18" s="2" t="s">
        <v>127</v>
      </c>
      <c r="C18" s="8">
        <v>0</v>
      </c>
      <c r="D18" s="8">
        <v>0</v>
      </c>
      <c r="E18" s="8">
        <v>0</v>
      </c>
      <c r="F18" s="8">
        <v>0</v>
      </c>
    </row>
    <row r="19" spans="1:6" ht="12.75">
      <c r="A19" s="20"/>
      <c r="B19" s="2"/>
      <c r="C19" s="8"/>
      <c r="D19" s="8"/>
      <c r="E19" s="8"/>
      <c r="F19" s="8"/>
    </row>
    <row r="20" spans="1:6" ht="12.75">
      <c r="A20" s="2" t="s">
        <v>10</v>
      </c>
      <c r="B20" s="2" t="s">
        <v>10</v>
      </c>
      <c r="C20" s="8"/>
      <c r="D20" s="8"/>
      <c r="E20" s="8"/>
      <c r="F20" s="8"/>
    </row>
    <row r="21" spans="1:6" ht="12.75">
      <c r="A21" s="20">
        <v>3</v>
      </c>
      <c r="B21" s="2" t="s">
        <v>128</v>
      </c>
      <c r="C21" s="8">
        <v>0</v>
      </c>
      <c r="D21" s="8">
        <v>0</v>
      </c>
      <c r="E21" s="8">
        <v>0</v>
      </c>
      <c r="F21" s="8">
        <v>0</v>
      </c>
    </row>
  </sheetData>
  <mergeCells count="4">
    <mergeCell ref="A3:F3"/>
    <mergeCell ref="A5:F5"/>
    <mergeCell ref="C7:D7"/>
    <mergeCell ref="E7:F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Syarikat Takaful Malaysia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Jabatan Akaun &amp; Pelaburan</dc:creator>
  <cp:keywords/>
  <dc:description/>
  <cp:lastModifiedBy>user</cp:lastModifiedBy>
  <cp:lastPrinted>2004-08-26T00:48:40Z</cp:lastPrinted>
  <dcterms:created xsi:type="dcterms:W3CDTF">1999-10-11T07:35:13Z</dcterms:created>
  <dcterms:modified xsi:type="dcterms:W3CDTF">2004-08-26T01:18:58Z</dcterms:modified>
  <cp:category/>
  <cp:version/>
  <cp:contentType/>
  <cp:contentStatus/>
</cp:coreProperties>
</file>